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498" i="1" l="1"/>
  <c r="N498" i="1"/>
  <c r="M498" i="1"/>
  <c r="L498" i="1"/>
  <c r="K498" i="1"/>
  <c r="J498" i="1"/>
  <c r="O490" i="1"/>
  <c r="N490" i="1"/>
  <c r="M490" i="1"/>
  <c r="L490" i="1"/>
  <c r="K490" i="1"/>
  <c r="J490" i="1"/>
  <c r="O482" i="1"/>
  <c r="N482" i="1"/>
  <c r="M482" i="1"/>
  <c r="L482" i="1"/>
  <c r="K482" i="1"/>
  <c r="J482" i="1"/>
  <c r="O474" i="1"/>
  <c r="N474" i="1"/>
  <c r="M474" i="1"/>
  <c r="L474" i="1"/>
  <c r="K474" i="1"/>
  <c r="J474" i="1"/>
  <c r="O466" i="1"/>
  <c r="N466" i="1"/>
  <c r="M466" i="1"/>
  <c r="L466" i="1"/>
  <c r="K466" i="1"/>
  <c r="J466" i="1"/>
  <c r="O459" i="1"/>
  <c r="N459" i="1"/>
  <c r="M459" i="1"/>
  <c r="L459" i="1"/>
  <c r="K459" i="1"/>
  <c r="J459" i="1"/>
  <c r="O451" i="1"/>
  <c r="N451" i="1"/>
  <c r="M451" i="1"/>
  <c r="L451" i="1"/>
  <c r="K451" i="1"/>
  <c r="J451" i="1"/>
  <c r="O444" i="1"/>
  <c r="N444" i="1"/>
  <c r="M444" i="1"/>
  <c r="L444" i="1"/>
  <c r="K444" i="1"/>
  <c r="J444" i="1"/>
  <c r="O436" i="1"/>
  <c r="N436" i="1"/>
  <c r="M436" i="1"/>
  <c r="L436" i="1"/>
  <c r="K436" i="1"/>
  <c r="J436" i="1"/>
  <c r="O429" i="1"/>
  <c r="N429" i="1"/>
  <c r="M429" i="1"/>
  <c r="L429" i="1"/>
  <c r="K429" i="1"/>
  <c r="J429" i="1"/>
  <c r="O401" i="1"/>
  <c r="N401" i="1"/>
  <c r="M401" i="1"/>
  <c r="L401" i="1"/>
  <c r="K401" i="1"/>
  <c r="J401" i="1"/>
  <c r="O398" i="1"/>
  <c r="N398" i="1"/>
  <c r="M398" i="1"/>
  <c r="L398" i="1"/>
  <c r="K398" i="1"/>
  <c r="J398" i="1"/>
  <c r="O391" i="1"/>
  <c r="N391" i="1"/>
  <c r="M391" i="1"/>
  <c r="L391" i="1"/>
  <c r="K391" i="1"/>
  <c r="J391" i="1"/>
  <c r="O382" i="1"/>
  <c r="N382" i="1"/>
  <c r="M382" i="1"/>
  <c r="L382" i="1"/>
  <c r="K382" i="1"/>
  <c r="J382" i="1"/>
  <c r="O373" i="1"/>
  <c r="N373" i="1"/>
  <c r="M373" i="1"/>
  <c r="M384" i="1" s="1"/>
  <c r="L373" i="1"/>
  <c r="K373" i="1"/>
  <c r="J373" i="1"/>
  <c r="O365" i="1"/>
  <c r="N365" i="1"/>
  <c r="M365" i="1"/>
  <c r="L365" i="1"/>
  <c r="K365" i="1"/>
  <c r="J365" i="1"/>
  <c r="O362" i="1"/>
  <c r="N362" i="1"/>
  <c r="M362" i="1"/>
  <c r="L362" i="1"/>
  <c r="K362" i="1"/>
  <c r="J362" i="1"/>
  <c r="O353" i="1"/>
  <c r="N353" i="1"/>
  <c r="M353" i="1"/>
  <c r="L353" i="1"/>
  <c r="K353" i="1"/>
  <c r="J353" i="1"/>
  <c r="O345" i="1"/>
  <c r="N345" i="1"/>
  <c r="M345" i="1"/>
  <c r="L345" i="1"/>
  <c r="K345" i="1"/>
  <c r="J345" i="1"/>
  <c r="O342" i="1"/>
  <c r="O346" i="1" s="1"/>
  <c r="N342" i="1"/>
  <c r="M342" i="1"/>
  <c r="L342" i="1"/>
  <c r="K342" i="1"/>
  <c r="J342" i="1"/>
  <c r="O333" i="1"/>
  <c r="N333" i="1"/>
  <c r="M333" i="1"/>
  <c r="M346" i="1" s="1"/>
  <c r="L333" i="1"/>
  <c r="K333" i="1"/>
  <c r="J333" i="1"/>
  <c r="O326" i="1"/>
  <c r="N326" i="1"/>
  <c r="M326" i="1"/>
  <c r="L326" i="1"/>
  <c r="K326" i="1"/>
  <c r="J326" i="1"/>
  <c r="O323" i="1"/>
  <c r="N323" i="1"/>
  <c r="M323" i="1"/>
  <c r="L323" i="1"/>
  <c r="K323" i="1"/>
  <c r="J323" i="1"/>
  <c r="O316" i="1"/>
  <c r="N316" i="1"/>
  <c r="M316" i="1"/>
  <c r="L316" i="1"/>
  <c r="K316" i="1"/>
  <c r="J316" i="1"/>
  <c r="O307" i="1"/>
  <c r="N307" i="1"/>
  <c r="M307" i="1"/>
  <c r="L307" i="1"/>
  <c r="K307" i="1"/>
  <c r="J307" i="1"/>
  <c r="O299" i="1"/>
  <c r="N299" i="1"/>
  <c r="M299" i="1"/>
  <c r="L299" i="1"/>
  <c r="K299" i="1"/>
  <c r="J299" i="1"/>
  <c r="O291" i="1"/>
  <c r="N291" i="1"/>
  <c r="M291" i="1"/>
  <c r="L291" i="1"/>
  <c r="K291" i="1"/>
  <c r="J291" i="1"/>
  <c r="O288" i="1"/>
  <c r="N288" i="1"/>
  <c r="M288" i="1"/>
  <c r="L288" i="1"/>
  <c r="K288" i="1"/>
  <c r="J288" i="1"/>
  <c r="O282" i="1"/>
  <c r="N282" i="1"/>
  <c r="M282" i="1"/>
  <c r="L282" i="1"/>
  <c r="K282" i="1"/>
  <c r="J282" i="1"/>
  <c r="O279" i="1"/>
  <c r="N279" i="1"/>
  <c r="M279" i="1"/>
  <c r="L279" i="1"/>
  <c r="K279" i="1"/>
  <c r="J279" i="1"/>
  <c r="O271" i="1"/>
  <c r="N271" i="1"/>
  <c r="M271" i="1"/>
  <c r="L271" i="1"/>
  <c r="K271" i="1"/>
  <c r="J271" i="1"/>
  <c r="O269" i="1"/>
  <c r="N269" i="1"/>
  <c r="M269" i="1"/>
  <c r="L269" i="1"/>
  <c r="K269" i="1"/>
  <c r="J269" i="1"/>
  <c r="O261" i="1"/>
  <c r="N261" i="1"/>
  <c r="M261" i="1"/>
  <c r="L261" i="1"/>
  <c r="K261" i="1"/>
  <c r="J261" i="1"/>
  <c r="O254" i="1"/>
  <c r="N254" i="1"/>
  <c r="M254" i="1"/>
  <c r="L254" i="1"/>
  <c r="K254" i="1"/>
  <c r="J254" i="1"/>
  <c r="O251" i="1"/>
  <c r="N251" i="1"/>
  <c r="M251" i="1"/>
  <c r="L251" i="1"/>
  <c r="K251" i="1"/>
  <c r="J251" i="1"/>
  <c r="O244" i="1"/>
  <c r="N244" i="1"/>
  <c r="M244" i="1"/>
  <c r="L244" i="1"/>
  <c r="K244" i="1"/>
  <c r="J244" i="1"/>
  <c r="N236" i="1"/>
  <c r="M236" i="1"/>
  <c r="L236" i="1"/>
  <c r="K236" i="1"/>
  <c r="J236" i="1"/>
  <c r="O233" i="1"/>
  <c r="N233" i="1"/>
  <c r="M233" i="1"/>
  <c r="L233" i="1"/>
  <c r="K233" i="1"/>
  <c r="J233" i="1"/>
  <c r="O225" i="1"/>
  <c r="N225" i="1"/>
  <c r="M225" i="1"/>
  <c r="L225" i="1"/>
  <c r="K225" i="1"/>
  <c r="J225" i="1"/>
  <c r="O196" i="1"/>
  <c r="N196" i="1"/>
  <c r="M196" i="1"/>
  <c r="L196" i="1"/>
  <c r="K196" i="1"/>
  <c r="J196" i="1"/>
  <c r="O193" i="1"/>
  <c r="N193" i="1"/>
  <c r="M193" i="1"/>
  <c r="L193" i="1"/>
  <c r="K193" i="1"/>
  <c r="J193" i="1"/>
  <c r="O186" i="1"/>
  <c r="N186" i="1"/>
  <c r="M186" i="1"/>
  <c r="L186" i="1"/>
  <c r="K186" i="1"/>
  <c r="J186" i="1"/>
  <c r="O177" i="1"/>
  <c r="N177" i="1"/>
  <c r="M177" i="1"/>
  <c r="L177" i="1"/>
  <c r="K177" i="1"/>
  <c r="J177" i="1"/>
  <c r="O168" i="1"/>
  <c r="N168" i="1"/>
  <c r="M168" i="1"/>
  <c r="L168" i="1"/>
  <c r="K168" i="1"/>
  <c r="J168" i="1"/>
  <c r="J179" i="1" s="1"/>
  <c r="O160" i="1"/>
  <c r="N160" i="1"/>
  <c r="M160" i="1"/>
  <c r="L160" i="1"/>
  <c r="K160" i="1"/>
  <c r="J160" i="1"/>
  <c r="O158" i="1"/>
  <c r="N158" i="1"/>
  <c r="M158" i="1"/>
  <c r="L158" i="1"/>
  <c r="K158" i="1"/>
  <c r="J158" i="1"/>
  <c r="O149" i="1"/>
  <c r="N149" i="1"/>
  <c r="M149" i="1"/>
  <c r="L149" i="1"/>
  <c r="L161" i="1" s="1"/>
  <c r="K149" i="1"/>
  <c r="J149" i="1"/>
  <c r="O142" i="1"/>
  <c r="N142" i="1"/>
  <c r="M142" i="1"/>
  <c r="L142" i="1"/>
  <c r="K142" i="1"/>
  <c r="J142" i="1"/>
  <c r="O139" i="1"/>
  <c r="N139" i="1"/>
  <c r="M139" i="1"/>
  <c r="L139" i="1"/>
  <c r="K139" i="1"/>
  <c r="J139" i="1"/>
  <c r="O130" i="1"/>
  <c r="N130" i="1"/>
  <c r="M130" i="1"/>
  <c r="L130" i="1"/>
  <c r="K130" i="1"/>
  <c r="J130" i="1"/>
  <c r="O123" i="1"/>
  <c r="N123" i="1"/>
  <c r="M123" i="1"/>
  <c r="L123" i="1"/>
  <c r="K123" i="1"/>
  <c r="J123" i="1"/>
  <c r="O120" i="1"/>
  <c r="N120" i="1"/>
  <c r="M120" i="1"/>
  <c r="L120" i="1"/>
  <c r="K120" i="1"/>
  <c r="J120" i="1"/>
  <c r="O113" i="1"/>
  <c r="N113" i="1"/>
  <c r="M113" i="1"/>
  <c r="L113" i="1"/>
  <c r="K113" i="1"/>
  <c r="J113" i="1"/>
  <c r="O106" i="1"/>
  <c r="N106" i="1"/>
  <c r="M106" i="1"/>
  <c r="L106" i="1"/>
  <c r="K106" i="1"/>
  <c r="J106" i="1"/>
  <c r="O104" i="1"/>
  <c r="N104" i="1"/>
  <c r="M104" i="1"/>
  <c r="L104" i="1"/>
  <c r="K104" i="1"/>
  <c r="J104" i="1"/>
  <c r="O96" i="1"/>
  <c r="N96" i="1"/>
  <c r="M96" i="1"/>
  <c r="L96" i="1"/>
  <c r="K96" i="1"/>
  <c r="J96" i="1"/>
  <c r="O88" i="1"/>
  <c r="N88" i="1"/>
  <c r="M88" i="1"/>
  <c r="L88" i="1"/>
  <c r="K88" i="1"/>
  <c r="J88" i="1"/>
  <c r="O85" i="1"/>
  <c r="N85" i="1"/>
  <c r="M85" i="1"/>
  <c r="L85" i="1"/>
  <c r="K85" i="1"/>
  <c r="J85" i="1"/>
  <c r="O78" i="1"/>
  <c r="N78" i="1"/>
  <c r="M78" i="1"/>
  <c r="L78" i="1"/>
  <c r="K78" i="1"/>
  <c r="J78" i="1"/>
  <c r="O70" i="1"/>
  <c r="N70" i="1"/>
  <c r="M70" i="1"/>
  <c r="L70" i="1"/>
  <c r="K70" i="1"/>
  <c r="J70" i="1"/>
  <c r="O68" i="1"/>
  <c r="N68" i="1"/>
  <c r="M68" i="1"/>
  <c r="L68" i="1"/>
  <c r="K68" i="1"/>
  <c r="J68" i="1"/>
  <c r="O60" i="1"/>
  <c r="N60" i="1"/>
  <c r="M60" i="1"/>
  <c r="L60" i="1"/>
  <c r="K60" i="1"/>
  <c r="J60" i="1"/>
  <c r="O53" i="1"/>
  <c r="N53" i="1"/>
  <c r="M53" i="1"/>
  <c r="L53" i="1"/>
  <c r="K53" i="1"/>
  <c r="J53" i="1"/>
  <c r="O50" i="1"/>
  <c r="N50" i="1"/>
  <c r="M50" i="1"/>
  <c r="L50" i="1"/>
  <c r="K50" i="1"/>
  <c r="J50" i="1"/>
  <c r="O43" i="1"/>
  <c r="N43" i="1"/>
  <c r="M43" i="1"/>
  <c r="L43" i="1"/>
  <c r="K43" i="1"/>
  <c r="J43" i="1"/>
  <c r="O36" i="1"/>
  <c r="N36" i="1"/>
  <c r="M36" i="1"/>
  <c r="L36" i="1"/>
  <c r="K36" i="1"/>
  <c r="J36" i="1"/>
  <c r="O33" i="1"/>
  <c r="N33" i="1"/>
  <c r="M33" i="1"/>
  <c r="L33" i="1"/>
  <c r="K33" i="1"/>
  <c r="J33" i="1"/>
  <c r="O25" i="1"/>
  <c r="N25" i="1"/>
  <c r="M25" i="1"/>
  <c r="L25" i="1"/>
  <c r="K25" i="1"/>
  <c r="L346" i="1" l="1"/>
  <c r="K37" i="1"/>
  <c r="O37" i="1"/>
  <c r="K71" i="1"/>
  <c r="O71" i="1"/>
  <c r="M71" i="1"/>
  <c r="K107" i="1"/>
  <c r="O107" i="1"/>
  <c r="M107" i="1"/>
  <c r="K143" i="1"/>
  <c r="O143" i="1"/>
  <c r="M143" i="1"/>
  <c r="K179" i="1"/>
  <c r="O179" i="1"/>
  <c r="M237" i="1"/>
  <c r="L255" i="1"/>
  <c r="J255" i="1"/>
  <c r="N255" i="1"/>
  <c r="L292" i="1"/>
  <c r="L310" i="1"/>
  <c r="L327" i="1"/>
  <c r="J327" i="1"/>
  <c r="N327" i="1"/>
  <c r="L366" i="1"/>
  <c r="J366" i="1"/>
  <c r="N366" i="1"/>
  <c r="J384" i="1"/>
  <c r="N384" i="1"/>
  <c r="J402" i="1"/>
  <c r="N402" i="1"/>
  <c r="L402" i="1"/>
  <c r="L37" i="1"/>
  <c r="L71" i="1"/>
  <c r="J71" i="1"/>
  <c r="N71" i="1"/>
  <c r="L107" i="1"/>
  <c r="J107" i="1"/>
  <c r="N107" i="1"/>
  <c r="L143" i="1"/>
  <c r="J143" i="1"/>
  <c r="N143" i="1"/>
  <c r="L179" i="1"/>
  <c r="M255" i="1"/>
  <c r="O255" i="1"/>
  <c r="M292" i="1"/>
  <c r="M310" i="1"/>
  <c r="M327" i="1"/>
  <c r="K327" i="1"/>
  <c r="M37" i="1"/>
  <c r="K54" i="1"/>
  <c r="O54" i="1"/>
  <c r="M54" i="1"/>
  <c r="K89" i="1"/>
  <c r="O89" i="1"/>
  <c r="M89" i="1"/>
  <c r="K124" i="1"/>
  <c r="O124" i="1"/>
  <c r="M124" i="1"/>
  <c r="K161" i="1"/>
  <c r="O161" i="1"/>
  <c r="M161" i="1"/>
  <c r="M179" i="1"/>
  <c r="M197" i="1"/>
  <c r="K197" i="1"/>
  <c r="O197" i="1"/>
  <c r="K237" i="1"/>
  <c r="O237" i="1"/>
  <c r="J272" i="1"/>
  <c r="J292" i="1"/>
  <c r="N292" i="1"/>
  <c r="J310" i="1"/>
  <c r="N310" i="1"/>
  <c r="J346" i="1"/>
  <c r="N346" i="1"/>
  <c r="L384" i="1"/>
  <c r="J499" i="1"/>
  <c r="N37" i="1"/>
  <c r="J54" i="1"/>
  <c r="N54" i="1"/>
  <c r="L89" i="1"/>
  <c r="J89" i="1"/>
  <c r="N89" i="1"/>
  <c r="L124" i="1"/>
  <c r="J124" i="1"/>
  <c r="N124" i="1"/>
  <c r="J161" i="1"/>
  <c r="N161" i="1"/>
  <c r="N179" i="1"/>
  <c r="J197" i="1"/>
  <c r="N197" i="1"/>
  <c r="L197" i="1"/>
  <c r="L237" i="1"/>
  <c r="M272" i="1"/>
  <c r="K292" i="1"/>
  <c r="O292" i="1"/>
  <c r="K310" i="1"/>
  <c r="O310" i="1"/>
  <c r="K346" i="1"/>
  <c r="O327" i="1"/>
  <c r="M366" i="1"/>
  <c r="K366" i="1"/>
  <c r="O366" i="1"/>
  <c r="K384" i="1"/>
  <c r="O384" i="1"/>
  <c r="K402" i="1"/>
  <c r="O402" i="1"/>
  <c r="M402" i="1"/>
  <c r="O499" i="1"/>
  <c r="N499" i="1"/>
  <c r="M499" i="1"/>
  <c r="L499" i="1"/>
  <c r="K499" i="1"/>
  <c r="K255" i="1"/>
  <c r="O272" i="1"/>
  <c r="N272" i="1"/>
  <c r="K272" i="1"/>
  <c r="L272" i="1"/>
  <c r="J237" i="1"/>
  <c r="N237" i="1"/>
  <c r="L54" i="1"/>
  <c r="J37" i="1"/>
  <c r="O198" i="1"/>
  <c r="J198" i="1" l="1"/>
  <c r="M403" i="1"/>
  <c r="L403" i="1"/>
  <c r="O403" i="1"/>
  <c r="K198" i="1"/>
  <c r="L198" i="1"/>
  <c r="J403" i="1"/>
  <c r="K403" i="1"/>
  <c r="N198" i="1"/>
  <c r="M198" i="1"/>
  <c r="N403" i="1"/>
</calcChain>
</file>

<file path=xl/sharedStrings.xml><?xml version="1.0" encoding="utf-8"?>
<sst xmlns="http://schemas.openxmlformats.org/spreadsheetml/2006/main" count="720" uniqueCount="110">
  <si>
    <t xml:space="preserve">   СОГЛАСОВАНО :                                                                                                          УТВЕРЖДАЮ:</t>
  </si>
  <si>
    <t>Основное 10-дневное меню для оздоровительных учреждений с дневным пребыванием</t>
  </si>
  <si>
    <t>детей в период летних каникул, обслуживаемых Троицким рыболовецким потребительским</t>
  </si>
  <si>
    <t>обществом</t>
  </si>
  <si>
    <t>белки</t>
  </si>
  <si>
    <t>жиры</t>
  </si>
  <si>
    <t>углеводы</t>
  </si>
  <si>
    <t>ккал</t>
  </si>
  <si>
    <t>Завтрак</t>
  </si>
  <si>
    <t xml:space="preserve">Каша манная молочная </t>
  </si>
  <si>
    <t>Сыр</t>
  </si>
  <si>
    <t>Чай с сахаром</t>
  </si>
  <si>
    <t>Хлеб ржаной</t>
  </si>
  <si>
    <t>Фрукты свежие</t>
  </si>
  <si>
    <t>Обед</t>
  </si>
  <si>
    <t xml:space="preserve">Щи из свежей капусты </t>
  </si>
  <si>
    <t>Сметана</t>
  </si>
  <si>
    <t>ПР</t>
  </si>
  <si>
    <t>Рис отварной</t>
  </si>
  <si>
    <t>Компот из сухофруктов</t>
  </si>
  <si>
    <t>Хлеб пшеничный</t>
  </si>
  <si>
    <t>ИТОГО</t>
  </si>
  <si>
    <t>Масло сливочное</t>
  </si>
  <si>
    <t>Яйцо отварное</t>
  </si>
  <si>
    <t>Рассольник Ленинградский</t>
  </si>
  <si>
    <t>Печень тушёная в соусе</t>
  </si>
  <si>
    <t>Гречка отварная</t>
  </si>
  <si>
    <t>Салат из моркови с яблоками</t>
  </si>
  <si>
    <t>Каша жидкая молочная пшённая</t>
  </si>
  <si>
    <t>Фрукты</t>
  </si>
  <si>
    <t>Котлета мясная с соусом</t>
  </si>
  <si>
    <t>Пюре картофельное</t>
  </si>
  <si>
    <t>Кисель</t>
  </si>
  <si>
    <t>Пряники</t>
  </si>
  <si>
    <t>Суп с рыбными консервами</t>
  </si>
  <si>
    <t>Голубцы ленивые</t>
  </si>
  <si>
    <t>Какао с молоком</t>
  </si>
  <si>
    <t>Печенье</t>
  </si>
  <si>
    <t>Суп гороховый</t>
  </si>
  <si>
    <t>Чай с лимоном</t>
  </si>
  <si>
    <t>Борщ с капустой и картофелем</t>
  </si>
  <si>
    <t>Макаронные изделия отварные</t>
  </si>
  <si>
    <t>Суп с фрикадельками</t>
  </si>
  <si>
    <t>Куриные окорочка отварные</t>
  </si>
  <si>
    <t>Суп картофельный с фасолью</t>
  </si>
  <si>
    <t>ИТОГОза 10 дней</t>
  </si>
  <si>
    <t>(трёхразовое питание: завтрак+ обед)</t>
  </si>
  <si>
    <t>Сок в ассортименте</t>
  </si>
  <si>
    <t>Кондитерские в ассортименте</t>
  </si>
  <si>
    <t>Соки в ассортименте</t>
  </si>
  <si>
    <t>Молоко</t>
  </si>
  <si>
    <t>Плов из курицы</t>
  </si>
  <si>
    <t>Макароны отварные с овощами</t>
  </si>
  <si>
    <t>Салат "Здоровье"</t>
  </si>
  <si>
    <t>Кондитерские изделия в ассортименте</t>
  </si>
  <si>
    <t>блюдо</t>
  </si>
  <si>
    <t>№рецеп.</t>
  </si>
  <si>
    <t>Раздел</t>
  </si>
  <si>
    <t>Приём пищи</t>
  </si>
  <si>
    <t>Выход, гр</t>
  </si>
  <si>
    <t>Цена</t>
  </si>
  <si>
    <t>день</t>
  </si>
  <si>
    <t>Всего за завтрак</t>
  </si>
  <si>
    <t>хлеб</t>
  </si>
  <si>
    <t>гор.напиток</t>
  </si>
  <si>
    <t>гор. блюдо</t>
  </si>
  <si>
    <t>Всего за обед</t>
  </si>
  <si>
    <t>Второй завтрак</t>
  </si>
  <si>
    <t>Полдник</t>
  </si>
  <si>
    <t>Всего за полдник</t>
  </si>
  <si>
    <t>Всего за день</t>
  </si>
  <si>
    <t>Каша рисовая жидкая молочная</t>
  </si>
  <si>
    <t>Салат "Витаминный"</t>
  </si>
  <si>
    <t>Суп крестьян. с рисов. крупой</t>
  </si>
  <si>
    <t>Каша жидкая молоч. пшённая</t>
  </si>
  <si>
    <t>Каша из овсян. хлопьев молочная</t>
  </si>
  <si>
    <t>Кондитерские изделия</t>
  </si>
  <si>
    <t>Каша молочная "Дружба"</t>
  </si>
  <si>
    <t>Тефтели мясные с рисом ,соусом пар.</t>
  </si>
  <si>
    <t>Суп молочный с макар. изделиями.</t>
  </si>
  <si>
    <t>завтрак</t>
  </si>
  <si>
    <t>Суп молочный с крупой рисовой</t>
  </si>
  <si>
    <t>обед</t>
  </si>
  <si>
    <t>Салат из капусты с яблоками</t>
  </si>
  <si>
    <t>полдник</t>
  </si>
  <si>
    <t>Салат из  капусты с  горошком</t>
  </si>
  <si>
    <t>Суп крестьян. с перловой крупой</t>
  </si>
  <si>
    <t>Всего второй завтрак</t>
  </si>
  <si>
    <t>Салат "Мазайка"</t>
  </si>
  <si>
    <t>Рыба тушёная в томате с овощами</t>
  </si>
  <si>
    <t>Бутерброд с повидлом</t>
  </si>
  <si>
    <t>Салат "Пёстрый"</t>
  </si>
  <si>
    <t>Суп картофельный с макаронными изделиями</t>
  </si>
  <si>
    <t>Запеканка манная с яблок.,соус. яблоч.</t>
  </si>
  <si>
    <t>Салат из белокочанной капусты</t>
  </si>
  <si>
    <t>Пельмени ленивые с овощами</t>
  </si>
  <si>
    <t>Морковь с сахаром</t>
  </si>
  <si>
    <t>Салат из свеклы с растит. маслом</t>
  </si>
  <si>
    <t>Каша пшённая молочная жидкая</t>
  </si>
  <si>
    <t xml:space="preserve">                                   Е.Ф. Николаева                                                                                                                     Г.Г.   Кирюшкина </t>
  </si>
  <si>
    <t>(Одноразовое питание:  обед)</t>
  </si>
  <si>
    <t>12 лет и старше</t>
  </si>
  <si>
    <t>Напиток морковно-яблочный</t>
  </si>
  <si>
    <t>Биточки мясные  паровые</t>
  </si>
  <si>
    <t>Суп картофельный с макаронными издел.</t>
  </si>
  <si>
    <t>Биточки  мясные паровые</t>
  </si>
  <si>
    <t>26.05.2025 г.</t>
  </si>
  <si>
    <t>10 - 14 лет</t>
  </si>
  <si>
    <t xml:space="preserve">   Директор МБОУ СОШ пгт Зарубино                                                                       Председатель правления Троицкого РПО</t>
  </si>
  <si>
    <t>6.5 - 10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</si>
</sst>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5" xfId="0" applyBorder="1"/>
    <xf numFmtId="0" fontId="0" fillId="0" borderId="8" xfId="0" applyBorder="1"/>
    <xf numFmtId="0" fontId="0" fillId="0" borderId="3" xfId="0" applyBorder="1"/>
    <xf numFmtId="0" fontId="0" fillId="0" borderId="12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0" fillId="4" borderId="8" xfId="0" applyFill="1" applyBorder="1"/>
    <xf numFmtId="0" fontId="1" fillId="4" borderId="8" xfId="0" applyFont="1" applyFill="1" applyBorder="1"/>
    <xf numFmtId="0" fontId="0" fillId="5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0" borderId="0" xfId="0" applyFill="1" applyBorder="1"/>
    <xf numFmtId="0" fontId="0" fillId="0" borderId="9" xfId="0" applyBorder="1"/>
    <xf numFmtId="0" fontId="0" fillId="0" borderId="2" xfId="0" applyBorder="1"/>
    <xf numFmtId="0" fontId="0" fillId="7" borderId="1" xfId="0" applyFill="1" applyBorder="1"/>
    <xf numFmtId="0" fontId="0" fillId="7" borderId="0" xfId="0" applyFill="1"/>
    <xf numFmtId="0" fontId="0" fillId="7" borderId="8" xfId="0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Font="1"/>
    <xf numFmtId="0" fontId="0" fillId="3" borderId="0" xfId="0" applyFill="1"/>
    <xf numFmtId="0" fontId="0" fillId="4" borderId="0" xfId="0" applyFill="1" applyBorder="1"/>
    <xf numFmtId="0" fontId="0" fillId="6" borderId="0" xfId="0" applyFill="1"/>
    <xf numFmtId="0" fontId="0" fillId="0" borderId="13" xfId="0" applyFill="1" applyBorder="1"/>
    <xf numFmtId="0" fontId="0" fillId="0" borderId="1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3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8" xfId="0" applyFont="1" applyFill="1" applyBorder="1"/>
    <xf numFmtId="0" fontId="0" fillId="3" borderId="8" xfId="0" applyFill="1" applyBorder="1"/>
    <xf numFmtId="0" fontId="0" fillId="7" borderId="0" xfId="0" applyFill="1" applyBorder="1"/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7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7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9"/>
  <sheetViews>
    <sheetView tabSelected="1" topLeftCell="A508" workbookViewId="0">
      <selection activeCell="D416" sqref="D416:O416"/>
    </sheetView>
  </sheetViews>
  <sheetFormatPr defaultRowHeight="15" x14ac:dyDescent="0.25"/>
  <cols>
    <col min="9" max="9" width="10.28515625" customWidth="1"/>
  </cols>
  <sheetData>
    <row r="2" spans="1:16" x14ac:dyDescent="0.25">
      <c r="D2" s="117"/>
      <c r="E2" s="117"/>
      <c r="F2" s="117"/>
      <c r="G2" s="117"/>
    </row>
    <row r="6" spans="1:16" x14ac:dyDescent="0.25">
      <c r="A6" s="52"/>
      <c r="D6" s="78" t="s">
        <v>0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x14ac:dyDescent="0.25">
      <c r="A7" s="52"/>
      <c r="D7" s="78" t="s">
        <v>108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spans="1:16" x14ac:dyDescent="0.25">
      <c r="A8" s="2"/>
      <c r="D8" s="78" t="s">
        <v>99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2"/>
    </row>
    <row r="9" spans="1:16" x14ac:dyDescent="0.25">
      <c r="A9" s="2"/>
      <c r="D9" s="78" t="s">
        <v>106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2"/>
    </row>
    <row r="10" spans="1:16" x14ac:dyDescent="0.25">
      <c r="A10" s="2"/>
      <c r="D10" s="78" t="s">
        <v>1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2"/>
    </row>
    <row r="11" spans="1:16" x14ac:dyDescent="0.25">
      <c r="A11" s="2"/>
      <c r="D11" s="78" t="s">
        <v>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2"/>
    </row>
    <row r="12" spans="1:16" x14ac:dyDescent="0.25">
      <c r="A12" s="2"/>
      <c r="D12" s="78" t="s">
        <v>3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2"/>
    </row>
    <row r="13" spans="1:16" x14ac:dyDescent="0.25">
      <c r="A13" s="2"/>
      <c r="D13" s="78" t="s">
        <v>46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2"/>
    </row>
    <row r="14" spans="1:16" x14ac:dyDescent="0.25">
      <c r="A14" s="2"/>
      <c r="D14" s="78" t="s">
        <v>107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2"/>
    </row>
    <row r="15" spans="1:16" x14ac:dyDescent="0.25"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1:16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 t="s">
        <v>61</v>
      </c>
      <c r="O16" s="62">
        <v>1</v>
      </c>
    </row>
    <row r="17" spans="1:16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 x14ac:dyDescent="0.25">
      <c r="D18" s="1" t="s">
        <v>58</v>
      </c>
      <c r="E18" s="62" t="s">
        <v>57</v>
      </c>
      <c r="F18" s="1" t="s">
        <v>56</v>
      </c>
      <c r="G18" s="80" t="s">
        <v>55</v>
      </c>
      <c r="H18" s="80"/>
      <c r="I18" s="80"/>
      <c r="J18" s="1" t="s">
        <v>59</v>
      </c>
      <c r="K18" s="1" t="s">
        <v>60</v>
      </c>
      <c r="L18" s="1" t="s">
        <v>4</v>
      </c>
      <c r="M18" s="1" t="s">
        <v>5</v>
      </c>
      <c r="N18" s="1" t="s">
        <v>6</v>
      </c>
      <c r="O18" s="1" t="s">
        <v>7</v>
      </c>
    </row>
    <row r="19" spans="1:16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 x14ac:dyDescent="0.25">
      <c r="D21" s="1" t="s">
        <v>8</v>
      </c>
      <c r="E21" s="1" t="s">
        <v>65</v>
      </c>
      <c r="F21" s="61">
        <v>311</v>
      </c>
      <c r="G21" s="67" t="s">
        <v>9</v>
      </c>
      <c r="H21" s="68"/>
      <c r="I21" s="68"/>
      <c r="J21" s="1">
        <v>210</v>
      </c>
      <c r="K21" s="1">
        <v>16.89</v>
      </c>
      <c r="L21" s="1">
        <v>6.11</v>
      </c>
      <c r="M21" s="1">
        <v>9.8800000000000008</v>
      </c>
      <c r="N21" s="1">
        <v>30.34</v>
      </c>
      <c r="O21" s="1">
        <v>237.4</v>
      </c>
    </row>
    <row r="22" spans="1:16" x14ac:dyDescent="0.25">
      <c r="D22" s="1"/>
      <c r="E22" s="1" t="s">
        <v>64</v>
      </c>
      <c r="F22" s="61">
        <v>685</v>
      </c>
      <c r="G22" s="67" t="s">
        <v>11</v>
      </c>
      <c r="H22" s="68"/>
      <c r="I22" s="68"/>
      <c r="J22" s="1">
        <v>200</v>
      </c>
      <c r="K22" s="1">
        <v>2.4500000000000002</v>
      </c>
      <c r="L22" s="1">
        <v>0.2</v>
      </c>
      <c r="M22" s="1">
        <v>0</v>
      </c>
      <c r="N22" s="1">
        <v>9.1</v>
      </c>
      <c r="O22" s="1">
        <v>36</v>
      </c>
    </row>
    <row r="23" spans="1:16" x14ac:dyDescent="0.25">
      <c r="D23" s="1"/>
      <c r="E23" s="1" t="s">
        <v>63</v>
      </c>
      <c r="F23" s="61" t="s">
        <v>17</v>
      </c>
      <c r="G23" s="67" t="s">
        <v>20</v>
      </c>
      <c r="H23" s="68"/>
      <c r="I23" s="68"/>
      <c r="J23" s="1">
        <v>60</v>
      </c>
      <c r="K23" s="1">
        <v>9.74</v>
      </c>
      <c r="L23" s="1">
        <v>4.74</v>
      </c>
      <c r="M23" s="1">
        <v>0.6</v>
      </c>
      <c r="N23" s="1">
        <v>29</v>
      </c>
      <c r="O23" s="1">
        <v>122</v>
      </c>
    </row>
    <row r="24" spans="1:16" x14ac:dyDescent="0.25">
      <c r="D24" s="3"/>
      <c r="E24" s="3"/>
      <c r="F24" s="61">
        <v>376</v>
      </c>
      <c r="G24" s="108" t="s">
        <v>13</v>
      </c>
      <c r="H24" s="109"/>
      <c r="I24" s="109"/>
      <c r="J24" s="3">
        <v>100</v>
      </c>
      <c r="K24" s="3">
        <v>38.78</v>
      </c>
      <c r="L24" s="3">
        <v>0.4</v>
      </c>
      <c r="M24" s="3">
        <v>0.4</v>
      </c>
      <c r="N24" s="3">
        <v>9.8000000000000007</v>
      </c>
      <c r="O24" s="3">
        <v>47</v>
      </c>
    </row>
    <row r="25" spans="1:16" x14ac:dyDescent="0.25">
      <c r="A25" s="7"/>
      <c r="D25" s="90" t="s">
        <v>62</v>
      </c>
      <c r="E25" s="91"/>
      <c r="F25" s="91"/>
      <c r="G25" s="91"/>
      <c r="H25" s="91"/>
      <c r="I25" s="91"/>
      <c r="J25" s="8">
        <v>560</v>
      </c>
      <c r="K25" s="8">
        <f>SUM(K21:K24)</f>
        <v>67.86</v>
      </c>
      <c r="L25" s="8">
        <f t="shared" ref="L25:O25" si="0">SUM(L21:L24)</f>
        <v>11.450000000000001</v>
      </c>
      <c r="M25" s="8">
        <f t="shared" si="0"/>
        <v>10.88</v>
      </c>
      <c r="N25" s="8">
        <f t="shared" si="0"/>
        <v>78.239999999999995</v>
      </c>
      <c r="O25" s="8">
        <f t="shared" si="0"/>
        <v>442.4</v>
      </c>
      <c r="P25" s="7"/>
    </row>
    <row r="26" spans="1:16" x14ac:dyDescent="0.25">
      <c r="D26" s="10" t="s">
        <v>67</v>
      </c>
      <c r="E26" s="10"/>
      <c r="F26" s="30">
        <v>338</v>
      </c>
      <c r="G26" s="98" t="s">
        <v>47</v>
      </c>
      <c r="H26" s="99"/>
      <c r="I26" s="100"/>
      <c r="J26" s="11">
        <v>200</v>
      </c>
      <c r="K26" s="10">
        <v>25</v>
      </c>
      <c r="L26" s="10">
        <v>1</v>
      </c>
      <c r="M26" s="10"/>
      <c r="N26" s="10">
        <v>25.4</v>
      </c>
      <c r="O26" s="10">
        <v>105.6</v>
      </c>
    </row>
    <row r="27" spans="1:16" x14ac:dyDescent="0.25">
      <c r="A27" s="5"/>
      <c r="D27" s="1" t="s">
        <v>14</v>
      </c>
      <c r="E27" s="1"/>
      <c r="F27" s="62">
        <v>24</v>
      </c>
      <c r="G27" s="67" t="s">
        <v>88</v>
      </c>
      <c r="H27" s="68"/>
      <c r="I27" s="69"/>
      <c r="J27" s="1">
        <v>100</v>
      </c>
      <c r="K27" s="1">
        <v>21.21</v>
      </c>
      <c r="L27" s="1">
        <v>1.6</v>
      </c>
      <c r="M27" s="1">
        <v>6.5</v>
      </c>
      <c r="N27" s="1">
        <v>9.1</v>
      </c>
      <c r="O27" s="1">
        <v>114</v>
      </c>
      <c r="P27" s="5"/>
    </row>
    <row r="28" spans="1:16" x14ac:dyDescent="0.25">
      <c r="D28" s="1"/>
      <c r="E28" s="1"/>
      <c r="F28" s="61">
        <v>124</v>
      </c>
      <c r="G28" s="1" t="s">
        <v>15</v>
      </c>
      <c r="H28" s="1"/>
      <c r="I28" s="1"/>
      <c r="J28" s="1">
        <v>250</v>
      </c>
      <c r="K28" s="1">
        <v>19.059999999999999</v>
      </c>
      <c r="L28" s="1">
        <v>2</v>
      </c>
      <c r="M28" s="1">
        <v>5.4</v>
      </c>
      <c r="N28" s="1">
        <v>8.8000000000000007</v>
      </c>
      <c r="O28" s="1">
        <v>96</v>
      </c>
    </row>
    <row r="29" spans="1:16" x14ac:dyDescent="0.25">
      <c r="A29" s="6"/>
      <c r="D29" s="1"/>
      <c r="E29" s="1"/>
      <c r="F29" s="28">
        <v>448</v>
      </c>
      <c r="G29" s="67" t="s">
        <v>18</v>
      </c>
      <c r="H29" s="68"/>
      <c r="I29" s="69"/>
      <c r="J29" s="1">
        <v>190</v>
      </c>
      <c r="K29" s="1">
        <v>12.1</v>
      </c>
      <c r="L29" s="1">
        <v>4.8</v>
      </c>
      <c r="M29" s="1">
        <v>7.6</v>
      </c>
      <c r="N29" s="1">
        <v>47.9</v>
      </c>
      <c r="O29" s="1">
        <v>286.89999999999998</v>
      </c>
      <c r="P29" s="6"/>
    </row>
    <row r="30" spans="1:16" x14ac:dyDescent="0.25">
      <c r="D30" s="1"/>
      <c r="E30" s="1"/>
      <c r="F30" s="61">
        <v>374</v>
      </c>
      <c r="G30" s="81" t="s">
        <v>89</v>
      </c>
      <c r="H30" s="82"/>
      <c r="I30" s="83"/>
      <c r="J30" s="1">
        <v>100</v>
      </c>
      <c r="K30" s="1">
        <v>42.83</v>
      </c>
      <c r="L30" s="1">
        <v>8.9</v>
      </c>
      <c r="M30" s="1">
        <v>4.4000000000000004</v>
      </c>
      <c r="N30" s="1">
        <v>4.7</v>
      </c>
      <c r="O30" s="1">
        <v>94</v>
      </c>
    </row>
    <row r="31" spans="1:16" x14ac:dyDescent="0.25">
      <c r="D31" s="1"/>
      <c r="E31" s="1"/>
      <c r="F31" s="61">
        <v>639</v>
      </c>
      <c r="G31" s="1" t="s">
        <v>19</v>
      </c>
      <c r="H31" s="1"/>
      <c r="I31" s="1"/>
      <c r="J31" s="1">
        <v>200</v>
      </c>
      <c r="K31" s="1">
        <v>7.14</v>
      </c>
      <c r="L31" s="1">
        <v>0.5</v>
      </c>
      <c r="M31" s="1">
        <v>0.1</v>
      </c>
      <c r="N31" s="1">
        <v>30.9</v>
      </c>
      <c r="O31" s="1">
        <v>123</v>
      </c>
    </row>
    <row r="32" spans="1:16" x14ac:dyDescent="0.25">
      <c r="A32" s="6"/>
      <c r="D32" s="1"/>
      <c r="E32" s="1"/>
      <c r="F32" s="28" t="s">
        <v>17</v>
      </c>
      <c r="G32" s="67" t="s">
        <v>20</v>
      </c>
      <c r="H32" s="68"/>
      <c r="I32" s="68"/>
      <c r="J32" s="1">
        <v>60</v>
      </c>
      <c r="K32" s="1">
        <v>9.74</v>
      </c>
      <c r="L32" s="1">
        <v>4.74</v>
      </c>
      <c r="M32" s="1">
        <v>0.6</v>
      </c>
      <c r="N32" s="1">
        <v>29</v>
      </c>
      <c r="O32" s="1">
        <v>122</v>
      </c>
      <c r="P32" s="6"/>
    </row>
    <row r="33" spans="1:16" x14ac:dyDescent="0.25">
      <c r="D33" s="12" t="s">
        <v>66</v>
      </c>
      <c r="E33" s="12"/>
      <c r="F33" s="29"/>
      <c r="G33" s="64"/>
      <c r="H33" s="65"/>
      <c r="I33" s="66"/>
      <c r="J33" s="12">
        <f>SUM(J27:J32)</f>
        <v>900</v>
      </c>
      <c r="K33" s="12">
        <f t="shared" ref="K33:O33" si="1">SUM(K27:K32)</f>
        <v>112.07999999999998</v>
      </c>
      <c r="L33" s="12">
        <f t="shared" si="1"/>
        <v>22.54</v>
      </c>
      <c r="M33" s="12">
        <f t="shared" si="1"/>
        <v>24.6</v>
      </c>
      <c r="N33" s="12">
        <f t="shared" si="1"/>
        <v>130.4</v>
      </c>
      <c r="O33" s="12">
        <f t="shared" si="1"/>
        <v>835.9</v>
      </c>
    </row>
    <row r="34" spans="1:16" x14ac:dyDescent="0.25">
      <c r="A34" s="7"/>
      <c r="D34" s="1" t="s">
        <v>68</v>
      </c>
      <c r="E34" s="1"/>
      <c r="F34" s="61">
        <v>291</v>
      </c>
      <c r="G34" s="67" t="s">
        <v>102</v>
      </c>
      <c r="H34" s="68"/>
      <c r="I34" s="69"/>
      <c r="J34" s="1">
        <v>200</v>
      </c>
      <c r="K34" s="1">
        <v>8.7200000000000006</v>
      </c>
      <c r="L34" s="1">
        <v>0.6</v>
      </c>
      <c r="M34" s="1">
        <v>0.1</v>
      </c>
      <c r="N34" s="1">
        <v>12.8</v>
      </c>
      <c r="O34" s="1">
        <v>54</v>
      </c>
      <c r="P34" s="7"/>
    </row>
    <row r="35" spans="1:16" x14ac:dyDescent="0.25">
      <c r="A35" s="7"/>
      <c r="D35" s="1"/>
      <c r="E35" s="1"/>
      <c r="F35" s="61" t="s">
        <v>17</v>
      </c>
      <c r="G35" s="1" t="s">
        <v>48</v>
      </c>
      <c r="H35" s="1"/>
      <c r="I35" s="1"/>
      <c r="J35" s="1">
        <v>100</v>
      </c>
      <c r="K35" s="1">
        <v>37.81</v>
      </c>
      <c r="L35" s="62">
        <v>6.5</v>
      </c>
      <c r="M35" s="1">
        <v>11.8</v>
      </c>
      <c r="N35" s="1">
        <v>26.69</v>
      </c>
      <c r="O35" s="1">
        <v>436</v>
      </c>
      <c r="P35" s="7"/>
    </row>
    <row r="36" spans="1:16" x14ac:dyDescent="0.25">
      <c r="D36" s="13" t="s">
        <v>69</v>
      </c>
      <c r="E36" s="13"/>
      <c r="F36" s="13"/>
      <c r="G36" s="84"/>
      <c r="H36" s="85"/>
      <c r="I36" s="86"/>
      <c r="J36" s="13">
        <f>SUM(J34:J35)</f>
        <v>300</v>
      </c>
      <c r="K36" s="13">
        <f t="shared" ref="K36:O36" si="2">SUM(K34:K35)</f>
        <v>46.53</v>
      </c>
      <c r="L36" s="13">
        <f t="shared" si="2"/>
        <v>7.1</v>
      </c>
      <c r="M36" s="13">
        <f t="shared" si="2"/>
        <v>11.9</v>
      </c>
      <c r="N36" s="13">
        <f t="shared" si="2"/>
        <v>39.49</v>
      </c>
      <c r="O36" s="13">
        <f t="shared" si="2"/>
        <v>490</v>
      </c>
    </row>
    <row r="37" spans="1:16" x14ac:dyDescent="0.25">
      <c r="A37" s="7"/>
      <c r="D37" s="14" t="s">
        <v>70</v>
      </c>
      <c r="E37" s="14"/>
      <c r="F37" s="14"/>
      <c r="G37" s="87" t="s">
        <v>21</v>
      </c>
      <c r="H37" s="88"/>
      <c r="I37" s="89"/>
      <c r="J37" s="14">
        <f t="shared" ref="J37:O37" si="3">J25+J26+J33+J36</f>
        <v>1960</v>
      </c>
      <c r="K37" s="14">
        <f t="shared" si="3"/>
        <v>251.47</v>
      </c>
      <c r="L37" s="14">
        <f t="shared" si="3"/>
        <v>42.09</v>
      </c>
      <c r="M37" s="14">
        <f t="shared" si="3"/>
        <v>47.38</v>
      </c>
      <c r="N37" s="14">
        <f t="shared" si="3"/>
        <v>273.52999999999997</v>
      </c>
      <c r="O37" s="14">
        <f t="shared" si="3"/>
        <v>1873.9</v>
      </c>
      <c r="P37" s="7"/>
    </row>
    <row r="38" spans="1:16" x14ac:dyDescent="0.25">
      <c r="D38" s="1"/>
      <c r="E38" s="1"/>
      <c r="F38" s="1"/>
      <c r="G38" s="67"/>
      <c r="H38" s="68"/>
      <c r="I38" s="69"/>
      <c r="J38" s="1"/>
      <c r="K38" s="1"/>
      <c r="L38" s="1"/>
      <c r="M38" s="1"/>
      <c r="N38" s="1" t="s">
        <v>61</v>
      </c>
      <c r="O38" s="62">
        <v>2</v>
      </c>
    </row>
    <row r="39" spans="1:16" x14ac:dyDescent="0.25">
      <c r="D39" s="1" t="s">
        <v>8</v>
      </c>
      <c r="E39" s="1" t="s">
        <v>65</v>
      </c>
      <c r="F39" s="28">
        <v>311</v>
      </c>
      <c r="G39" s="53" t="s">
        <v>71</v>
      </c>
      <c r="H39" s="54"/>
      <c r="I39" s="59"/>
      <c r="J39" s="1">
        <v>260</v>
      </c>
      <c r="K39" s="1">
        <v>20.92</v>
      </c>
      <c r="L39" s="1">
        <v>6.3</v>
      </c>
      <c r="M39" s="1">
        <v>10.1</v>
      </c>
      <c r="N39" s="1">
        <v>38.4</v>
      </c>
      <c r="O39" s="1">
        <v>272</v>
      </c>
    </row>
    <row r="40" spans="1:16" x14ac:dyDescent="0.25">
      <c r="A40" s="6"/>
      <c r="D40" s="1"/>
      <c r="E40" s="1"/>
      <c r="F40" s="61" t="s">
        <v>17</v>
      </c>
      <c r="G40" s="1" t="s">
        <v>20</v>
      </c>
      <c r="H40" s="1"/>
      <c r="I40" s="1"/>
      <c r="J40" s="1">
        <v>60</v>
      </c>
      <c r="K40" s="1">
        <v>9.74</v>
      </c>
      <c r="L40" s="1">
        <v>4.74</v>
      </c>
      <c r="M40" s="1">
        <v>0.6</v>
      </c>
      <c r="N40" s="1">
        <v>29</v>
      </c>
      <c r="O40" s="1">
        <v>122</v>
      </c>
      <c r="P40" s="6"/>
    </row>
    <row r="41" spans="1:16" x14ac:dyDescent="0.25">
      <c r="A41" s="6"/>
      <c r="D41" s="1"/>
      <c r="E41" s="1" t="s">
        <v>64</v>
      </c>
      <c r="F41" s="61">
        <v>693</v>
      </c>
      <c r="G41" s="53" t="s">
        <v>36</v>
      </c>
      <c r="H41" s="54"/>
      <c r="I41" s="59"/>
      <c r="J41" s="1">
        <v>200</v>
      </c>
      <c r="K41" s="1">
        <v>14.14</v>
      </c>
      <c r="L41" s="1">
        <v>3.3</v>
      </c>
      <c r="M41" s="1">
        <v>3.1</v>
      </c>
      <c r="N41" s="1">
        <v>13.6</v>
      </c>
      <c r="O41" s="1">
        <v>95</v>
      </c>
      <c r="P41" s="6"/>
    </row>
    <row r="42" spans="1:16" x14ac:dyDescent="0.25">
      <c r="D42" s="1"/>
      <c r="E42" s="1"/>
      <c r="F42" s="61">
        <v>2</v>
      </c>
      <c r="G42" s="53" t="s">
        <v>90</v>
      </c>
      <c r="H42" s="54"/>
      <c r="I42" s="59"/>
      <c r="J42" s="1">
        <v>60</v>
      </c>
      <c r="K42" s="1">
        <v>13.16</v>
      </c>
      <c r="L42" s="1">
        <v>2.4</v>
      </c>
      <c r="M42" s="1">
        <v>11.2</v>
      </c>
      <c r="N42" s="1">
        <v>37</v>
      </c>
      <c r="O42" s="1">
        <v>258</v>
      </c>
    </row>
    <row r="43" spans="1:16" x14ac:dyDescent="0.25">
      <c r="D43" s="55" t="s">
        <v>62</v>
      </c>
      <c r="E43" s="56"/>
      <c r="F43" s="56"/>
      <c r="G43" s="56"/>
      <c r="H43" s="56"/>
      <c r="I43" s="56"/>
      <c r="J43" s="8">
        <f t="shared" ref="J43:O43" si="4">SUM(J39:J42)</f>
        <v>580</v>
      </c>
      <c r="K43" s="9">
        <f t="shared" si="4"/>
        <v>57.960000000000008</v>
      </c>
      <c r="L43" s="9">
        <f t="shared" si="4"/>
        <v>16.739999999999998</v>
      </c>
      <c r="M43" s="9">
        <f t="shared" si="4"/>
        <v>25</v>
      </c>
      <c r="N43" s="9">
        <f t="shared" si="4"/>
        <v>118</v>
      </c>
      <c r="O43" s="9">
        <f t="shared" si="4"/>
        <v>747</v>
      </c>
    </row>
    <row r="44" spans="1:16" x14ac:dyDescent="0.25">
      <c r="A44" s="7"/>
      <c r="D44" s="10" t="s">
        <v>67</v>
      </c>
      <c r="E44" s="10"/>
      <c r="F44" s="30">
        <v>389</v>
      </c>
      <c r="G44" s="98" t="s">
        <v>47</v>
      </c>
      <c r="H44" s="99"/>
      <c r="I44" s="100"/>
      <c r="J44" s="11">
        <v>200</v>
      </c>
      <c r="K44" s="10">
        <v>25</v>
      </c>
      <c r="L44" s="10">
        <v>1</v>
      </c>
      <c r="M44" s="10"/>
      <c r="N44" s="10">
        <v>25.4</v>
      </c>
      <c r="O44" s="10">
        <v>105.6</v>
      </c>
      <c r="P44" s="7"/>
    </row>
    <row r="45" spans="1:16" x14ac:dyDescent="0.25">
      <c r="D45" s="1" t="s">
        <v>14</v>
      </c>
      <c r="E45" s="20"/>
      <c r="F45" s="28">
        <v>40</v>
      </c>
      <c r="G45" s="53" t="s">
        <v>72</v>
      </c>
      <c r="H45" s="54"/>
      <c r="I45" s="59"/>
      <c r="J45" s="1">
        <v>100</v>
      </c>
      <c r="K45" s="1">
        <v>8.61</v>
      </c>
      <c r="L45" s="1">
        <v>1.5</v>
      </c>
      <c r="M45" s="1">
        <v>4.5</v>
      </c>
      <c r="N45" s="1">
        <v>10.8</v>
      </c>
      <c r="O45" s="1">
        <v>93</v>
      </c>
    </row>
    <row r="46" spans="1:16" x14ac:dyDescent="0.25">
      <c r="A46" s="5"/>
      <c r="D46" s="1"/>
      <c r="E46" s="1"/>
      <c r="F46" s="61">
        <v>140</v>
      </c>
      <c r="G46" s="48" t="s">
        <v>92</v>
      </c>
      <c r="J46">
        <v>250</v>
      </c>
      <c r="K46">
        <v>16.98</v>
      </c>
      <c r="L46">
        <v>5.5</v>
      </c>
      <c r="M46">
        <v>4.5</v>
      </c>
      <c r="N46">
        <v>20.2</v>
      </c>
      <c r="O46">
        <v>149</v>
      </c>
      <c r="P46" s="5"/>
    </row>
    <row r="47" spans="1:16" x14ac:dyDescent="0.25">
      <c r="D47" s="1"/>
      <c r="E47" s="1"/>
      <c r="F47" s="61">
        <v>492</v>
      </c>
      <c r="G47" t="s">
        <v>51</v>
      </c>
      <c r="J47" s="6">
        <v>250</v>
      </c>
      <c r="K47">
        <v>66.47</v>
      </c>
      <c r="L47">
        <v>22.8</v>
      </c>
      <c r="M47">
        <v>29</v>
      </c>
      <c r="N47">
        <v>40.200000000000003</v>
      </c>
      <c r="O47">
        <v>521</v>
      </c>
    </row>
    <row r="48" spans="1:16" x14ac:dyDescent="0.25">
      <c r="D48" s="1"/>
      <c r="E48" s="1"/>
      <c r="F48" s="61">
        <v>685</v>
      </c>
      <c r="G48" s="67" t="s">
        <v>11</v>
      </c>
      <c r="H48" s="68"/>
      <c r="I48" s="68"/>
      <c r="J48" s="1">
        <v>200</v>
      </c>
      <c r="K48" s="1">
        <v>2.4500000000000002</v>
      </c>
      <c r="L48" s="1">
        <v>0.2</v>
      </c>
      <c r="M48" s="1">
        <v>0</v>
      </c>
      <c r="N48" s="1">
        <v>9.1</v>
      </c>
      <c r="O48" s="1">
        <v>36</v>
      </c>
    </row>
    <row r="49" spans="1:16" x14ac:dyDescent="0.25">
      <c r="D49" s="1"/>
      <c r="E49" s="1"/>
      <c r="F49" s="61" t="s">
        <v>17</v>
      </c>
      <c r="G49" s="67" t="s">
        <v>20</v>
      </c>
      <c r="H49" s="68"/>
      <c r="I49" s="68"/>
      <c r="J49" s="1">
        <v>60</v>
      </c>
      <c r="K49" s="1">
        <v>9.74</v>
      </c>
      <c r="L49" s="1">
        <v>4.74</v>
      </c>
      <c r="M49" s="1">
        <v>0.6</v>
      </c>
      <c r="N49" s="1">
        <v>29</v>
      </c>
      <c r="O49" s="1">
        <v>122</v>
      </c>
    </row>
    <row r="50" spans="1:16" x14ac:dyDescent="0.25">
      <c r="D50" s="12" t="s">
        <v>66</v>
      </c>
      <c r="E50" s="12"/>
      <c r="F50" s="12"/>
      <c r="G50" s="64"/>
      <c r="H50" s="65"/>
      <c r="I50" s="66"/>
      <c r="J50" s="12">
        <f>SUM(J45:J49)</f>
        <v>860</v>
      </c>
      <c r="K50" s="12">
        <f t="shared" ref="K50:O50" si="5">SUM(K45:K49)</f>
        <v>104.25</v>
      </c>
      <c r="L50" s="12">
        <f t="shared" si="5"/>
        <v>34.74</v>
      </c>
      <c r="M50" s="12">
        <f t="shared" si="5"/>
        <v>38.6</v>
      </c>
      <c r="N50" s="12">
        <f t="shared" si="5"/>
        <v>109.3</v>
      </c>
      <c r="O50" s="12">
        <f t="shared" si="5"/>
        <v>921</v>
      </c>
    </row>
    <row r="51" spans="1:16" x14ac:dyDescent="0.25">
      <c r="A51" s="7"/>
      <c r="D51" s="1" t="s">
        <v>68</v>
      </c>
      <c r="E51" s="1"/>
      <c r="F51" s="61">
        <v>639</v>
      </c>
      <c r="G51" s="1" t="s">
        <v>19</v>
      </c>
      <c r="H51" s="1"/>
      <c r="I51" s="1"/>
      <c r="J51" s="1">
        <v>200</v>
      </c>
      <c r="K51" s="1">
        <v>7.14</v>
      </c>
      <c r="L51" s="1">
        <v>0.5</v>
      </c>
      <c r="M51" s="1">
        <v>0.1</v>
      </c>
      <c r="N51" s="1">
        <v>30.9</v>
      </c>
      <c r="O51" s="1">
        <v>123</v>
      </c>
      <c r="P51" s="7"/>
    </row>
    <row r="52" spans="1:16" x14ac:dyDescent="0.25">
      <c r="A52" s="7"/>
      <c r="D52" s="1"/>
      <c r="E52" s="1"/>
      <c r="F52" s="61" t="s">
        <v>17</v>
      </c>
      <c r="G52" s="1" t="s">
        <v>48</v>
      </c>
      <c r="H52" s="1"/>
      <c r="I52" s="1"/>
      <c r="J52" s="1">
        <v>100</v>
      </c>
      <c r="K52" s="1">
        <v>57.12</v>
      </c>
      <c r="L52" s="62">
        <v>6.5</v>
      </c>
      <c r="M52" s="1">
        <v>11.8</v>
      </c>
      <c r="N52" s="1">
        <v>26.69</v>
      </c>
      <c r="O52" s="1">
        <v>436</v>
      </c>
      <c r="P52" s="7"/>
    </row>
    <row r="53" spans="1:16" x14ac:dyDescent="0.25">
      <c r="D53" s="13" t="s">
        <v>69</v>
      </c>
      <c r="E53" s="13"/>
      <c r="F53" s="13"/>
      <c r="G53" s="84"/>
      <c r="H53" s="85"/>
      <c r="I53" s="86"/>
      <c r="J53" s="13">
        <f t="shared" ref="J53:O53" si="6">SUM(J51:J52)</f>
        <v>300</v>
      </c>
      <c r="K53" s="13">
        <f t="shared" si="6"/>
        <v>64.259999999999991</v>
      </c>
      <c r="L53" s="13">
        <f t="shared" si="6"/>
        <v>7</v>
      </c>
      <c r="M53" s="13">
        <f t="shared" si="6"/>
        <v>11.9</v>
      </c>
      <c r="N53" s="13">
        <f t="shared" si="6"/>
        <v>57.59</v>
      </c>
      <c r="O53" s="13">
        <f t="shared" si="6"/>
        <v>559</v>
      </c>
    </row>
    <row r="54" spans="1:16" x14ac:dyDescent="0.25">
      <c r="A54" s="7"/>
      <c r="D54" s="14" t="s">
        <v>70</v>
      </c>
      <c r="E54" s="14"/>
      <c r="F54" s="14"/>
      <c r="G54" s="87" t="s">
        <v>21</v>
      </c>
      <c r="H54" s="88"/>
      <c r="I54" s="89"/>
      <c r="J54" s="14">
        <f>J43+J44+J50+J53</f>
        <v>1940</v>
      </c>
      <c r="K54" s="14">
        <f t="shared" ref="K54:O54" si="7">K43+K44+K50+K53</f>
        <v>251.47</v>
      </c>
      <c r="L54" s="14">
        <f t="shared" si="7"/>
        <v>59.480000000000004</v>
      </c>
      <c r="M54" s="14">
        <f t="shared" si="7"/>
        <v>75.5</v>
      </c>
      <c r="N54" s="14">
        <f t="shared" si="7"/>
        <v>310.28999999999996</v>
      </c>
      <c r="O54" s="14">
        <f t="shared" si="7"/>
        <v>2332.6</v>
      </c>
      <c r="P54" s="7"/>
    </row>
    <row r="55" spans="1:16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 t="s">
        <v>61</v>
      </c>
      <c r="O55" s="62">
        <v>3</v>
      </c>
    </row>
    <row r="56" spans="1:16" x14ac:dyDescent="0.25">
      <c r="D56" s="1" t="s">
        <v>8</v>
      </c>
      <c r="E56" s="1" t="s">
        <v>65</v>
      </c>
      <c r="F56" s="61">
        <v>311</v>
      </c>
      <c r="G56" t="s">
        <v>74</v>
      </c>
      <c r="J56">
        <v>210</v>
      </c>
      <c r="K56">
        <v>23.17</v>
      </c>
      <c r="L56">
        <v>7.51</v>
      </c>
      <c r="M56">
        <v>11.72</v>
      </c>
      <c r="N56">
        <v>37.049999999999997</v>
      </c>
      <c r="O56">
        <v>285</v>
      </c>
    </row>
    <row r="57" spans="1:16" x14ac:dyDescent="0.25">
      <c r="A57" s="7"/>
      <c r="D57" s="1"/>
      <c r="E57" s="1"/>
      <c r="F57" s="61" t="s">
        <v>17</v>
      </c>
      <c r="G57" t="s">
        <v>20</v>
      </c>
      <c r="J57">
        <v>60</v>
      </c>
      <c r="K57">
        <v>9.74</v>
      </c>
      <c r="L57">
        <v>4.8600000000000003</v>
      </c>
      <c r="M57">
        <v>0.6</v>
      </c>
      <c r="N57">
        <v>29.28</v>
      </c>
      <c r="O57">
        <v>145.19999999999999</v>
      </c>
      <c r="P57" s="7"/>
    </row>
    <row r="58" spans="1:16" x14ac:dyDescent="0.25">
      <c r="D58" s="1"/>
      <c r="E58" s="1" t="s">
        <v>64</v>
      </c>
      <c r="F58" s="61">
        <v>685</v>
      </c>
      <c r="G58" s="67" t="s">
        <v>11</v>
      </c>
      <c r="H58" s="68"/>
      <c r="I58" s="68"/>
      <c r="J58" s="1">
        <v>200</v>
      </c>
      <c r="K58" s="1">
        <v>2.4500000000000002</v>
      </c>
      <c r="L58" s="1">
        <v>0.2</v>
      </c>
      <c r="M58" s="1">
        <v>0</v>
      </c>
      <c r="N58" s="1">
        <v>9.1</v>
      </c>
      <c r="O58" s="1">
        <v>36</v>
      </c>
    </row>
    <row r="59" spans="1:16" x14ac:dyDescent="0.25">
      <c r="A59" s="40"/>
      <c r="D59" s="1"/>
      <c r="E59" s="1"/>
      <c r="F59" s="61">
        <v>338</v>
      </c>
      <c r="G59" t="s">
        <v>29</v>
      </c>
      <c r="J59">
        <v>100</v>
      </c>
      <c r="K59">
        <v>20</v>
      </c>
      <c r="L59">
        <v>0.4</v>
      </c>
      <c r="M59">
        <v>0.4</v>
      </c>
      <c r="N59">
        <v>9.8000000000000007</v>
      </c>
      <c r="O59">
        <v>47</v>
      </c>
      <c r="P59" s="61"/>
    </row>
    <row r="60" spans="1:16" x14ac:dyDescent="0.25">
      <c r="D60" s="90" t="s">
        <v>62</v>
      </c>
      <c r="E60" s="91"/>
      <c r="F60" s="91"/>
      <c r="G60" s="91"/>
      <c r="H60" s="91"/>
      <c r="I60" s="91"/>
      <c r="J60" s="8">
        <f t="shared" ref="J60:O60" si="8">SUM(J56:J59)</f>
        <v>570</v>
      </c>
      <c r="K60" s="9">
        <f t="shared" si="8"/>
        <v>55.360000000000007</v>
      </c>
      <c r="L60" s="9">
        <f t="shared" si="8"/>
        <v>12.97</v>
      </c>
      <c r="M60" s="9">
        <f t="shared" si="8"/>
        <v>12.72</v>
      </c>
      <c r="N60" s="9">
        <f t="shared" si="8"/>
        <v>85.22999999999999</v>
      </c>
      <c r="O60" s="9">
        <f t="shared" si="8"/>
        <v>513.20000000000005</v>
      </c>
    </row>
    <row r="61" spans="1:16" x14ac:dyDescent="0.25">
      <c r="D61" s="10" t="s">
        <v>67</v>
      </c>
      <c r="E61" s="10"/>
      <c r="F61" s="30">
        <v>338</v>
      </c>
      <c r="G61" s="98" t="s">
        <v>47</v>
      </c>
      <c r="H61" s="99"/>
      <c r="I61" s="100"/>
      <c r="J61" s="11">
        <v>200</v>
      </c>
      <c r="K61" s="10">
        <v>25</v>
      </c>
      <c r="L61" s="10">
        <v>1</v>
      </c>
      <c r="M61" s="10"/>
      <c r="N61" s="10">
        <v>25.4</v>
      </c>
      <c r="O61" s="10">
        <v>105.6</v>
      </c>
    </row>
    <row r="62" spans="1:16" x14ac:dyDescent="0.25">
      <c r="D62" s="1" t="s">
        <v>14</v>
      </c>
      <c r="E62" s="1"/>
      <c r="F62" s="61">
        <v>31</v>
      </c>
      <c r="G62" t="s">
        <v>91</v>
      </c>
      <c r="J62">
        <v>100</v>
      </c>
      <c r="K62">
        <v>15.82</v>
      </c>
      <c r="L62">
        <v>1.2</v>
      </c>
      <c r="M62">
        <v>4.5999999999999996</v>
      </c>
      <c r="N62">
        <v>10.7</v>
      </c>
      <c r="O62">
        <v>92</v>
      </c>
    </row>
    <row r="63" spans="1:16" x14ac:dyDescent="0.25">
      <c r="D63" s="1"/>
      <c r="E63" s="1"/>
      <c r="F63" s="63">
        <v>134</v>
      </c>
      <c r="G63" t="s">
        <v>73</v>
      </c>
      <c r="J63" s="6">
        <v>250</v>
      </c>
      <c r="K63">
        <v>16.670000000000002</v>
      </c>
      <c r="L63">
        <v>2.2999999999999998</v>
      </c>
      <c r="M63">
        <v>5.5</v>
      </c>
      <c r="N63">
        <v>12.7</v>
      </c>
      <c r="O63">
        <v>115</v>
      </c>
    </row>
    <row r="64" spans="1:16" x14ac:dyDescent="0.25">
      <c r="D64" s="1"/>
      <c r="E64" s="1"/>
      <c r="F64" s="61">
        <v>451</v>
      </c>
      <c r="G64" t="s">
        <v>30</v>
      </c>
      <c r="J64">
        <v>90</v>
      </c>
      <c r="K64">
        <v>39.71</v>
      </c>
      <c r="L64">
        <v>8</v>
      </c>
      <c r="M64">
        <v>8.1999999999999993</v>
      </c>
      <c r="N64">
        <v>10.6</v>
      </c>
      <c r="O64">
        <v>151</v>
      </c>
    </row>
    <row r="65" spans="1:16" x14ac:dyDescent="0.25">
      <c r="D65" s="1"/>
      <c r="E65" s="1"/>
      <c r="F65" s="61">
        <v>520</v>
      </c>
      <c r="G65" t="s">
        <v>31</v>
      </c>
      <c r="J65">
        <v>200</v>
      </c>
      <c r="K65">
        <v>22.56</v>
      </c>
      <c r="L65">
        <v>4.0999999999999996</v>
      </c>
      <c r="M65">
        <v>6.3</v>
      </c>
      <c r="N65">
        <v>26.7</v>
      </c>
      <c r="O65">
        <v>187</v>
      </c>
    </row>
    <row r="66" spans="1:16" x14ac:dyDescent="0.25">
      <c r="D66" s="1"/>
      <c r="E66" s="1"/>
      <c r="F66" s="61">
        <v>639</v>
      </c>
      <c r="G66" s="1" t="s">
        <v>19</v>
      </c>
      <c r="H66" s="1"/>
      <c r="I66" s="1"/>
      <c r="J66" s="1">
        <v>200</v>
      </c>
      <c r="K66" s="1">
        <v>7.14</v>
      </c>
      <c r="L66" s="1">
        <v>0.5</v>
      </c>
      <c r="M66" s="1">
        <v>0.1</v>
      </c>
      <c r="N66" s="1">
        <v>30.9</v>
      </c>
      <c r="O66" s="1">
        <v>123</v>
      </c>
    </row>
    <row r="67" spans="1:16" x14ac:dyDescent="0.25">
      <c r="A67" s="7"/>
      <c r="D67" s="1"/>
      <c r="E67" s="1"/>
      <c r="F67" s="61" t="s">
        <v>17</v>
      </c>
      <c r="G67" s="53" t="s">
        <v>20</v>
      </c>
      <c r="H67" s="54"/>
      <c r="I67" s="54"/>
      <c r="J67" s="1">
        <v>60</v>
      </c>
      <c r="K67" s="1">
        <v>9.74</v>
      </c>
      <c r="L67" s="1">
        <v>4.74</v>
      </c>
      <c r="M67" s="1">
        <v>0.6</v>
      </c>
      <c r="N67" s="1">
        <v>29</v>
      </c>
      <c r="O67" s="1">
        <v>122</v>
      </c>
      <c r="P67" s="7"/>
    </row>
    <row r="68" spans="1:16" x14ac:dyDescent="0.25">
      <c r="D68" s="12" t="s">
        <v>66</v>
      </c>
      <c r="E68" s="12"/>
      <c r="F68" s="12"/>
      <c r="G68" s="64"/>
      <c r="H68" s="65"/>
      <c r="I68" s="66"/>
      <c r="J68" s="12">
        <f>SUM(J62:J67)</f>
        <v>900</v>
      </c>
      <c r="K68" s="12">
        <f t="shared" ref="K68:O68" si="9">SUM(K62:K67)</f>
        <v>111.64</v>
      </c>
      <c r="L68" s="12">
        <f t="shared" si="9"/>
        <v>20.840000000000003</v>
      </c>
      <c r="M68" s="12">
        <f t="shared" si="9"/>
        <v>25.3</v>
      </c>
      <c r="N68" s="12">
        <f t="shared" si="9"/>
        <v>120.6</v>
      </c>
      <c r="O68" s="12">
        <f t="shared" si="9"/>
        <v>790</v>
      </c>
    </row>
    <row r="69" spans="1:16" x14ac:dyDescent="0.25">
      <c r="A69" s="7"/>
      <c r="D69" s="1" t="s">
        <v>68</v>
      </c>
      <c r="E69" s="1"/>
      <c r="F69" s="61" t="s">
        <v>17</v>
      </c>
      <c r="G69" t="s">
        <v>48</v>
      </c>
      <c r="J69" s="15">
        <v>220</v>
      </c>
      <c r="K69" s="15">
        <v>59.47</v>
      </c>
      <c r="L69">
        <v>13.34</v>
      </c>
      <c r="M69">
        <v>14.95</v>
      </c>
      <c r="N69">
        <v>164.68</v>
      </c>
      <c r="O69">
        <v>837.2</v>
      </c>
      <c r="P69" s="7"/>
    </row>
    <row r="70" spans="1:16" x14ac:dyDescent="0.25">
      <c r="D70" s="13" t="s">
        <v>69</v>
      </c>
      <c r="E70" s="13"/>
      <c r="F70" s="13"/>
      <c r="G70" s="84"/>
      <c r="H70" s="85"/>
      <c r="I70" s="86"/>
      <c r="J70" s="13">
        <f>SUM(J69)</f>
        <v>220</v>
      </c>
      <c r="K70" s="13">
        <f t="shared" ref="K70:O70" si="10">SUM(K69)</f>
        <v>59.47</v>
      </c>
      <c r="L70" s="13">
        <f t="shared" si="10"/>
        <v>13.34</v>
      </c>
      <c r="M70" s="13">
        <f t="shared" si="10"/>
        <v>14.95</v>
      </c>
      <c r="N70" s="13">
        <f t="shared" si="10"/>
        <v>164.68</v>
      </c>
      <c r="O70" s="13">
        <f t="shared" si="10"/>
        <v>837.2</v>
      </c>
    </row>
    <row r="71" spans="1:16" x14ac:dyDescent="0.25">
      <c r="D71" s="14" t="s">
        <v>70</v>
      </c>
      <c r="E71" s="14"/>
      <c r="F71" s="14"/>
      <c r="G71" s="87" t="s">
        <v>21</v>
      </c>
      <c r="H71" s="88"/>
      <c r="I71" s="89"/>
      <c r="J71" s="14">
        <f>J60+J61+J68+J70</f>
        <v>1890</v>
      </c>
      <c r="K71" s="14">
        <f t="shared" ref="K71:O71" si="11">K60+K61+K68+K70</f>
        <v>251.47</v>
      </c>
      <c r="L71" s="14">
        <f t="shared" si="11"/>
        <v>48.150000000000006</v>
      </c>
      <c r="M71" s="14">
        <f t="shared" si="11"/>
        <v>52.97</v>
      </c>
      <c r="N71" s="14">
        <f t="shared" si="11"/>
        <v>395.90999999999997</v>
      </c>
      <c r="O71" s="14">
        <f t="shared" si="11"/>
        <v>2246</v>
      </c>
    </row>
    <row r="72" spans="1:16" x14ac:dyDescent="0.25">
      <c r="D72" s="1"/>
      <c r="E72" s="1"/>
      <c r="F72" s="1"/>
      <c r="N72" t="s">
        <v>61</v>
      </c>
      <c r="O72" s="61">
        <v>4</v>
      </c>
    </row>
    <row r="73" spans="1:16" x14ac:dyDescent="0.25">
      <c r="D73" s="1" t="s">
        <v>8</v>
      </c>
      <c r="E73" s="1" t="s">
        <v>65</v>
      </c>
      <c r="F73" s="61">
        <v>205</v>
      </c>
      <c r="G73" s="4" t="s">
        <v>52</v>
      </c>
      <c r="H73" s="4"/>
      <c r="I73" s="4"/>
      <c r="J73" s="4">
        <v>230</v>
      </c>
      <c r="K73" s="4">
        <v>13.26</v>
      </c>
      <c r="L73" s="4">
        <v>6.5</v>
      </c>
      <c r="M73" s="4">
        <v>5.2</v>
      </c>
      <c r="N73" s="4">
        <v>35.9</v>
      </c>
      <c r="O73" s="16">
        <v>225</v>
      </c>
    </row>
    <row r="74" spans="1:16" x14ac:dyDescent="0.25">
      <c r="A74" s="27"/>
      <c r="D74" s="1"/>
      <c r="E74" s="1"/>
      <c r="F74" s="31">
        <v>41</v>
      </c>
      <c r="G74" s="67" t="s">
        <v>22</v>
      </c>
      <c r="H74" s="68"/>
      <c r="I74" s="69"/>
      <c r="J74" s="1">
        <v>10</v>
      </c>
      <c r="K74" s="1">
        <v>4.76</v>
      </c>
      <c r="L74" s="1"/>
      <c r="M74" s="1">
        <v>8.1999999999999993</v>
      </c>
      <c r="N74" s="1">
        <v>0.1</v>
      </c>
      <c r="O74" s="17">
        <v>75</v>
      </c>
      <c r="P74" s="27"/>
    </row>
    <row r="75" spans="1:16" x14ac:dyDescent="0.25">
      <c r="D75" s="1"/>
      <c r="E75" s="1" t="s">
        <v>64</v>
      </c>
      <c r="F75" s="61">
        <v>685</v>
      </c>
      <c r="G75" s="67" t="s">
        <v>11</v>
      </c>
      <c r="H75" s="68"/>
      <c r="I75" s="68"/>
      <c r="J75" s="1">
        <v>200</v>
      </c>
      <c r="K75" s="1">
        <v>2.4500000000000002</v>
      </c>
      <c r="L75" s="1">
        <v>0.2</v>
      </c>
      <c r="M75" s="1">
        <v>0</v>
      </c>
      <c r="N75" s="1">
        <v>9.1</v>
      </c>
      <c r="O75" s="1">
        <v>36</v>
      </c>
    </row>
    <row r="76" spans="1:16" x14ac:dyDescent="0.25">
      <c r="A76" s="7"/>
      <c r="D76" s="1"/>
      <c r="E76" s="1"/>
      <c r="F76" s="61" t="s">
        <v>17</v>
      </c>
      <c r="G76" s="67" t="s">
        <v>20</v>
      </c>
      <c r="H76" s="68"/>
      <c r="I76" s="69"/>
      <c r="J76" s="1">
        <v>60</v>
      </c>
      <c r="K76" s="1">
        <v>8.23</v>
      </c>
      <c r="L76" s="1">
        <v>4.74</v>
      </c>
      <c r="M76" s="1">
        <v>0.6</v>
      </c>
      <c r="N76" s="1">
        <v>29</v>
      </c>
      <c r="O76" s="1">
        <v>122</v>
      </c>
      <c r="P76" s="7"/>
    </row>
    <row r="77" spans="1:16" x14ac:dyDescent="0.25">
      <c r="A77" s="7"/>
      <c r="D77" s="1"/>
      <c r="E77" s="1"/>
      <c r="F77" s="61" t="s">
        <v>17</v>
      </c>
      <c r="G77" s="67" t="s">
        <v>33</v>
      </c>
      <c r="H77" s="68"/>
      <c r="I77" s="68"/>
      <c r="J77">
        <v>50</v>
      </c>
      <c r="K77" s="15">
        <v>11.64</v>
      </c>
      <c r="L77">
        <v>3</v>
      </c>
      <c r="M77">
        <v>2</v>
      </c>
      <c r="N77">
        <v>37</v>
      </c>
      <c r="O77">
        <v>183</v>
      </c>
      <c r="P77" s="7"/>
    </row>
    <row r="78" spans="1:16" x14ac:dyDescent="0.25">
      <c r="A78" s="7"/>
      <c r="D78" s="90" t="s">
        <v>62</v>
      </c>
      <c r="E78" s="91"/>
      <c r="F78" s="91"/>
      <c r="G78" s="91"/>
      <c r="H78" s="91"/>
      <c r="I78" s="91"/>
      <c r="J78" s="8">
        <f>J73+J74+J75+J76+J77</f>
        <v>550</v>
      </c>
      <c r="K78" s="8">
        <f t="shared" ref="K78:O78" si="12">K73+K74+K75+K76+K77</f>
        <v>40.340000000000003</v>
      </c>
      <c r="L78" s="8">
        <f t="shared" si="12"/>
        <v>14.440000000000001</v>
      </c>
      <c r="M78" s="8">
        <f t="shared" si="12"/>
        <v>15.999999999999998</v>
      </c>
      <c r="N78" s="8">
        <f t="shared" si="12"/>
        <v>111.1</v>
      </c>
      <c r="O78" s="8">
        <f t="shared" si="12"/>
        <v>641</v>
      </c>
      <c r="P78" s="7"/>
    </row>
    <row r="79" spans="1:16" x14ac:dyDescent="0.25">
      <c r="D79" s="10" t="s">
        <v>67</v>
      </c>
      <c r="E79" s="10"/>
      <c r="F79" s="30" t="s">
        <v>17</v>
      </c>
      <c r="G79" s="98" t="s">
        <v>50</v>
      </c>
      <c r="H79" s="99"/>
      <c r="I79" s="100"/>
      <c r="J79" s="11">
        <v>200</v>
      </c>
      <c r="K79" s="10">
        <v>42</v>
      </c>
      <c r="L79" s="10">
        <v>5.8</v>
      </c>
      <c r="M79" s="10">
        <v>6.52</v>
      </c>
      <c r="N79" s="10">
        <v>9.1</v>
      </c>
      <c r="O79" s="10">
        <v>116.4</v>
      </c>
    </row>
    <row r="80" spans="1:16" x14ac:dyDescent="0.25">
      <c r="D80" s="1" t="s">
        <v>14</v>
      </c>
      <c r="E80" s="1"/>
      <c r="F80" s="62">
        <v>34</v>
      </c>
      <c r="G80" t="s">
        <v>53</v>
      </c>
      <c r="J80">
        <v>115</v>
      </c>
      <c r="K80" s="15">
        <v>19.27</v>
      </c>
      <c r="L80">
        <v>2</v>
      </c>
      <c r="M80">
        <v>5.2</v>
      </c>
      <c r="N80">
        <v>9.9</v>
      </c>
      <c r="O80">
        <v>100</v>
      </c>
    </row>
    <row r="81" spans="1:16" x14ac:dyDescent="0.25">
      <c r="D81" s="1"/>
      <c r="E81" s="1"/>
      <c r="F81" s="62">
        <v>87</v>
      </c>
      <c r="G81" t="s">
        <v>34</v>
      </c>
      <c r="J81">
        <v>250</v>
      </c>
      <c r="K81" s="15">
        <v>24.23</v>
      </c>
      <c r="L81">
        <v>9.98</v>
      </c>
      <c r="M81">
        <v>9.76</v>
      </c>
      <c r="N81">
        <v>16.62</v>
      </c>
      <c r="O81">
        <v>199.81</v>
      </c>
    </row>
    <row r="82" spans="1:16" x14ac:dyDescent="0.25">
      <c r="D82" s="1"/>
      <c r="E82" s="1"/>
      <c r="F82" s="62">
        <v>297</v>
      </c>
      <c r="G82" t="s">
        <v>35</v>
      </c>
      <c r="J82">
        <v>230</v>
      </c>
      <c r="K82" s="15">
        <v>61.6</v>
      </c>
      <c r="L82">
        <v>16.77</v>
      </c>
      <c r="M82">
        <v>10.74</v>
      </c>
      <c r="N82">
        <v>24.06</v>
      </c>
      <c r="O82">
        <v>260.06</v>
      </c>
    </row>
    <row r="83" spans="1:16" x14ac:dyDescent="0.25">
      <c r="D83" s="1"/>
      <c r="E83" s="1"/>
      <c r="F83" s="61">
        <v>639</v>
      </c>
      <c r="G83" s="1" t="s">
        <v>19</v>
      </c>
      <c r="H83" s="1"/>
      <c r="I83" s="1"/>
      <c r="J83" s="1">
        <v>200</v>
      </c>
      <c r="K83" s="1">
        <v>7.14</v>
      </c>
      <c r="L83" s="1">
        <v>0.5</v>
      </c>
      <c r="M83" s="1">
        <v>0.1</v>
      </c>
      <c r="N83" s="1">
        <v>30.9</v>
      </c>
      <c r="O83" s="1">
        <v>123</v>
      </c>
    </row>
    <row r="84" spans="1:16" x14ac:dyDescent="0.25">
      <c r="D84" s="1"/>
      <c r="E84" s="1"/>
      <c r="F84" s="61" t="s">
        <v>17</v>
      </c>
      <c r="G84" s="53" t="s">
        <v>20</v>
      </c>
      <c r="H84" s="54"/>
      <c r="I84" s="54"/>
      <c r="J84" s="1">
        <v>60</v>
      </c>
      <c r="K84" s="1">
        <v>9.74</v>
      </c>
      <c r="L84" s="1">
        <v>4.74</v>
      </c>
      <c r="M84" s="1">
        <v>0.6</v>
      </c>
      <c r="N84" s="1">
        <v>29</v>
      </c>
      <c r="O84" s="1">
        <v>122</v>
      </c>
    </row>
    <row r="85" spans="1:16" x14ac:dyDescent="0.25">
      <c r="D85" s="12" t="s">
        <v>66</v>
      </c>
      <c r="E85" s="12"/>
      <c r="F85" s="12"/>
      <c r="G85" s="64"/>
      <c r="H85" s="65"/>
      <c r="I85" s="66"/>
      <c r="J85" s="12">
        <f>SUM(J80:J84)</f>
        <v>855</v>
      </c>
      <c r="K85" s="12">
        <f t="shared" ref="K85:O85" si="13">SUM(K80:K84)</f>
        <v>121.97999999999999</v>
      </c>
      <c r="L85" s="12">
        <f t="shared" si="13"/>
        <v>33.99</v>
      </c>
      <c r="M85" s="12">
        <f t="shared" si="13"/>
        <v>26.400000000000006</v>
      </c>
      <c r="N85" s="12">
        <f t="shared" si="13"/>
        <v>110.47999999999999</v>
      </c>
      <c r="O85" s="12">
        <f t="shared" si="13"/>
        <v>804.87</v>
      </c>
    </row>
    <row r="86" spans="1:16" x14ac:dyDescent="0.25">
      <c r="A86" s="7"/>
      <c r="D86" s="1" t="s">
        <v>68</v>
      </c>
      <c r="E86" s="1"/>
      <c r="F86" s="61">
        <v>389</v>
      </c>
      <c r="G86" t="s">
        <v>49</v>
      </c>
      <c r="J86">
        <v>200</v>
      </c>
      <c r="K86" s="15">
        <v>25</v>
      </c>
      <c r="L86">
        <v>1</v>
      </c>
      <c r="N86">
        <v>25.4</v>
      </c>
      <c r="O86">
        <v>105.6</v>
      </c>
      <c r="P86" s="7"/>
    </row>
    <row r="87" spans="1:16" x14ac:dyDescent="0.25">
      <c r="D87" s="1"/>
      <c r="E87" s="1"/>
      <c r="F87" s="62">
        <v>338</v>
      </c>
      <c r="G87" t="s">
        <v>29</v>
      </c>
      <c r="J87">
        <v>100</v>
      </c>
      <c r="K87" s="15">
        <v>22.15</v>
      </c>
      <c r="L87">
        <v>0.4</v>
      </c>
      <c r="M87">
        <v>0.4</v>
      </c>
      <c r="N87">
        <v>9.8000000000000007</v>
      </c>
      <c r="O87">
        <v>47</v>
      </c>
    </row>
    <row r="88" spans="1:16" x14ac:dyDescent="0.25">
      <c r="D88" s="13" t="s">
        <v>69</v>
      </c>
      <c r="E88" s="13"/>
      <c r="F88" s="13"/>
      <c r="G88" s="84"/>
      <c r="H88" s="85"/>
      <c r="I88" s="86"/>
      <c r="J88" s="13">
        <f t="shared" ref="J88:O88" si="14">SUM(J86:J87)</f>
        <v>300</v>
      </c>
      <c r="K88" s="13">
        <f t="shared" si="14"/>
        <v>47.15</v>
      </c>
      <c r="L88" s="13">
        <f t="shared" si="14"/>
        <v>1.4</v>
      </c>
      <c r="M88" s="13">
        <f t="shared" si="14"/>
        <v>0.4</v>
      </c>
      <c r="N88" s="13">
        <f t="shared" si="14"/>
        <v>35.200000000000003</v>
      </c>
      <c r="O88" s="13">
        <f t="shared" si="14"/>
        <v>152.6</v>
      </c>
    </row>
    <row r="89" spans="1:16" x14ac:dyDescent="0.25">
      <c r="D89" s="14" t="s">
        <v>70</v>
      </c>
      <c r="E89" s="14"/>
      <c r="F89" s="14"/>
      <c r="G89" s="87" t="s">
        <v>21</v>
      </c>
      <c r="H89" s="88"/>
      <c r="I89" s="89"/>
      <c r="J89" s="14">
        <f>J78+J79+J85+J88</f>
        <v>1905</v>
      </c>
      <c r="K89" s="14">
        <f t="shared" ref="K89:O89" si="15">K78+K79+K85+K88</f>
        <v>251.47</v>
      </c>
      <c r="L89" s="14">
        <f t="shared" si="15"/>
        <v>55.63</v>
      </c>
      <c r="M89" s="14">
        <f t="shared" si="15"/>
        <v>49.32</v>
      </c>
      <c r="N89" s="14">
        <f t="shared" si="15"/>
        <v>265.88</v>
      </c>
      <c r="O89" s="14">
        <f t="shared" si="15"/>
        <v>1714.87</v>
      </c>
    </row>
    <row r="90" spans="1:16" x14ac:dyDescent="0.25">
      <c r="D90" s="18"/>
      <c r="E90" s="18"/>
      <c r="F90" s="18"/>
      <c r="G90" s="41"/>
      <c r="H90" s="41"/>
      <c r="I90" s="41"/>
      <c r="J90" s="18"/>
      <c r="K90" s="18"/>
      <c r="L90" s="18"/>
      <c r="M90" s="18"/>
      <c r="N90" s="18" t="s">
        <v>61</v>
      </c>
      <c r="O90" s="41">
        <v>5</v>
      </c>
    </row>
    <row r="91" spans="1:16" x14ac:dyDescent="0.25">
      <c r="D91" s="1" t="s">
        <v>8</v>
      </c>
      <c r="E91" s="1" t="s">
        <v>65</v>
      </c>
      <c r="F91" s="62">
        <v>250</v>
      </c>
      <c r="G91" s="49" t="s">
        <v>93</v>
      </c>
      <c r="J91">
        <v>220</v>
      </c>
      <c r="K91">
        <v>21.41</v>
      </c>
      <c r="L91">
        <v>6</v>
      </c>
      <c r="M91">
        <v>5</v>
      </c>
      <c r="N91">
        <v>45.4</v>
      </c>
      <c r="O91">
        <v>256</v>
      </c>
    </row>
    <row r="92" spans="1:16" x14ac:dyDescent="0.25">
      <c r="D92" s="1"/>
      <c r="E92" s="1"/>
      <c r="F92" s="61" t="s">
        <v>17</v>
      </c>
      <c r="G92" t="s">
        <v>16</v>
      </c>
      <c r="J92">
        <v>10</v>
      </c>
      <c r="K92">
        <v>3.64</v>
      </c>
      <c r="L92">
        <v>0.3</v>
      </c>
      <c r="M92">
        <v>2</v>
      </c>
      <c r="N92">
        <v>0.4</v>
      </c>
      <c r="O92">
        <v>20.5</v>
      </c>
    </row>
    <row r="93" spans="1:16" x14ac:dyDescent="0.25">
      <c r="D93" s="1"/>
      <c r="E93" s="1"/>
      <c r="F93" s="61" t="s">
        <v>17</v>
      </c>
      <c r="G93" t="s">
        <v>20</v>
      </c>
      <c r="J93">
        <v>60</v>
      </c>
      <c r="K93">
        <v>9.74</v>
      </c>
      <c r="L93" s="1">
        <v>4.74</v>
      </c>
      <c r="M93" s="1">
        <v>0.6</v>
      </c>
      <c r="N93" s="1">
        <v>29</v>
      </c>
      <c r="O93" s="1">
        <v>122</v>
      </c>
    </row>
    <row r="94" spans="1:16" x14ac:dyDescent="0.25">
      <c r="D94" s="1"/>
      <c r="E94" s="1" t="s">
        <v>64</v>
      </c>
      <c r="F94" s="61">
        <v>685</v>
      </c>
      <c r="G94" s="67" t="s">
        <v>11</v>
      </c>
      <c r="H94" s="68"/>
      <c r="I94" s="68"/>
      <c r="J94" s="1">
        <v>200</v>
      </c>
      <c r="K94" s="1">
        <v>2.4500000000000002</v>
      </c>
      <c r="L94" s="1">
        <v>0.2</v>
      </c>
      <c r="M94" s="1">
        <v>0</v>
      </c>
      <c r="N94" s="1">
        <v>9.1</v>
      </c>
      <c r="O94" s="1">
        <v>36</v>
      </c>
    </row>
    <row r="95" spans="1:16" x14ac:dyDescent="0.25">
      <c r="D95" s="1"/>
      <c r="E95" s="1"/>
      <c r="F95" s="62">
        <v>209</v>
      </c>
      <c r="G95" t="s">
        <v>23</v>
      </c>
      <c r="J95">
        <v>40</v>
      </c>
      <c r="K95">
        <v>18</v>
      </c>
      <c r="L95">
        <v>5.08</v>
      </c>
      <c r="M95">
        <v>4.5999999999999996</v>
      </c>
      <c r="N95">
        <v>0.28000000000000003</v>
      </c>
      <c r="O95">
        <v>63</v>
      </c>
    </row>
    <row r="96" spans="1:16" x14ac:dyDescent="0.25">
      <c r="D96" s="90" t="s">
        <v>62</v>
      </c>
      <c r="E96" s="91"/>
      <c r="F96" s="91"/>
      <c r="G96" s="91"/>
      <c r="H96" s="91"/>
      <c r="I96" s="91"/>
      <c r="J96" s="8">
        <f>J91+J92+J93+J94+J95</f>
        <v>530</v>
      </c>
      <c r="K96" s="8">
        <f t="shared" ref="K96:O96" si="16">K91+K92+K93+K94+K95</f>
        <v>55.24</v>
      </c>
      <c r="L96" s="8">
        <f t="shared" si="16"/>
        <v>16.32</v>
      </c>
      <c r="M96" s="8">
        <f t="shared" si="16"/>
        <v>12.2</v>
      </c>
      <c r="N96" s="8">
        <f t="shared" si="16"/>
        <v>84.179999999999993</v>
      </c>
      <c r="O96" s="8">
        <f t="shared" si="16"/>
        <v>497.5</v>
      </c>
    </row>
    <row r="97" spans="1:16" x14ac:dyDescent="0.25">
      <c r="D97" s="10" t="s">
        <v>67</v>
      </c>
      <c r="E97" s="10"/>
      <c r="F97" s="61">
        <v>389</v>
      </c>
      <c r="G97" t="s">
        <v>49</v>
      </c>
      <c r="J97">
        <v>200</v>
      </c>
      <c r="K97" s="15">
        <v>25</v>
      </c>
      <c r="L97">
        <v>1</v>
      </c>
      <c r="N97">
        <v>25.4</v>
      </c>
      <c r="O97">
        <v>105.6</v>
      </c>
    </row>
    <row r="98" spans="1:16" x14ac:dyDescent="0.25">
      <c r="D98" s="1" t="s">
        <v>14</v>
      </c>
      <c r="E98" s="20"/>
      <c r="F98" s="32">
        <v>49</v>
      </c>
      <c r="G98" t="s">
        <v>27</v>
      </c>
      <c r="J98">
        <v>100</v>
      </c>
      <c r="K98">
        <v>13.62</v>
      </c>
      <c r="L98">
        <v>0.9</v>
      </c>
      <c r="M98">
        <v>3.7</v>
      </c>
      <c r="N98">
        <v>9</v>
      </c>
      <c r="O98">
        <v>76</v>
      </c>
    </row>
    <row r="99" spans="1:16" x14ac:dyDescent="0.25">
      <c r="D99" s="1"/>
      <c r="E99" s="1"/>
      <c r="F99" s="62">
        <v>132</v>
      </c>
      <c r="G99" t="s">
        <v>24</v>
      </c>
      <c r="J99">
        <v>250</v>
      </c>
      <c r="K99">
        <v>29.68</v>
      </c>
      <c r="L99">
        <v>2.4</v>
      </c>
      <c r="M99">
        <v>5</v>
      </c>
      <c r="N99">
        <v>15.7</v>
      </c>
      <c r="O99">
        <v>123</v>
      </c>
    </row>
    <row r="100" spans="1:16" x14ac:dyDescent="0.25">
      <c r="D100" s="1"/>
      <c r="E100" s="1"/>
      <c r="F100" s="62">
        <v>289</v>
      </c>
      <c r="G100" s="70" t="s">
        <v>103</v>
      </c>
      <c r="H100" s="71"/>
      <c r="I100" s="71"/>
      <c r="J100">
        <v>120</v>
      </c>
      <c r="K100">
        <v>57.83</v>
      </c>
      <c r="L100">
        <v>11.7</v>
      </c>
      <c r="M100">
        <v>9.8000000000000007</v>
      </c>
      <c r="N100">
        <v>10.7</v>
      </c>
      <c r="O100">
        <v>179</v>
      </c>
    </row>
    <row r="101" spans="1:16" x14ac:dyDescent="0.25">
      <c r="D101" s="1"/>
      <c r="E101" s="1"/>
      <c r="F101" s="62">
        <v>302</v>
      </c>
      <c r="G101" s="72" t="s">
        <v>26</v>
      </c>
      <c r="H101" s="73"/>
      <c r="I101" s="73"/>
      <c r="J101">
        <v>180</v>
      </c>
      <c r="K101">
        <v>8.35</v>
      </c>
      <c r="L101">
        <v>7.74</v>
      </c>
      <c r="M101">
        <v>7.19</v>
      </c>
      <c r="N101">
        <v>46.35</v>
      </c>
      <c r="O101">
        <v>285.66000000000003</v>
      </c>
    </row>
    <row r="102" spans="1:16" x14ac:dyDescent="0.25">
      <c r="D102" s="1"/>
      <c r="E102" s="1"/>
      <c r="F102" s="61" t="s">
        <v>17</v>
      </c>
      <c r="G102" s="67" t="s">
        <v>20</v>
      </c>
      <c r="H102" s="68"/>
      <c r="I102" s="69"/>
      <c r="J102" s="1">
        <v>60</v>
      </c>
      <c r="K102" s="1">
        <v>9.74</v>
      </c>
      <c r="L102" s="1">
        <v>4.74</v>
      </c>
      <c r="M102" s="1">
        <v>0.6</v>
      </c>
      <c r="N102" s="1">
        <v>29</v>
      </c>
      <c r="O102" s="1">
        <v>122</v>
      </c>
    </row>
    <row r="103" spans="1:16" x14ac:dyDescent="0.25">
      <c r="D103" s="1"/>
      <c r="E103" s="1"/>
      <c r="F103" s="61">
        <v>639</v>
      </c>
      <c r="G103" s="1" t="s">
        <v>19</v>
      </c>
      <c r="H103" s="1"/>
      <c r="I103" s="1"/>
      <c r="J103" s="1">
        <v>200</v>
      </c>
      <c r="K103" s="1">
        <v>7.14</v>
      </c>
      <c r="L103" s="1">
        <v>0.5</v>
      </c>
      <c r="M103" s="1">
        <v>0.1</v>
      </c>
      <c r="N103" s="1">
        <v>30.9</v>
      </c>
      <c r="O103" s="1">
        <v>123</v>
      </c>
    </row>
    <row r="104" spans="1:16" x14ac:dyDescent="0.25">
      <c r="A104" s="7"/>
      <c r="D104" s="12" t="s">
        <v>66</v>
      </c>
      <c r="E104" s="12"/>
      <c r="F104" s="35"/>
      <c r="G104" s="64"/>
      <c r="H104" s="65"/>
      <c r="I104" s="66"/>
      <c r="J104" s="12">
        <f>SUM(J98:J103)</f>
        <v>910</v>
      </c>
      <c r="K104" s="12">
        <f t="shared" ref="K104:O104" si="17">SUM(K98:K103)</f>
        <v>126.35999999999999</v>
      </c>
      <c r="L104" s="12">
        <f t="shared" si="17"/>
        <v>27.980000000000004</v>
      </c>
      <c r="M104" s="12">
        <f t="shared" si="17"/>
        <v>26.390000000000004</v>
      </c>
      <c r="N104" s="12">
        <f t="shared" si="17"/>
        <v>141.65</v>
      </c>
      <c r="O104" s="12">
        <f t="shared" si="17"/>
        <v>908.66000000000008</v>
      </c>
      <c r="P104" s="7"/>
    </row>
    <row r="105" spans="1:16" x14ac:dyDescent="0.25">
      <c r="D105" s="1" t="s">
        <v>68</v>
      </c>
      <c r="E105" s="1"/>
      <c r="F105" s="61" t="s">
        <v>17</v>
      </c>
      <c r="G105" t="s">
        <v>48</v>
      </c>
      <c r="J105">
        <v>260</v>
      </c>
      <c r="K105" s="15">
        <v>44.87</v>
      </c>
      <c r="L105">
        <v>16.239999999999998</v>
      </c>
      <c r="M105">
        <v>18.2</v>
      </c>
      <c r="N105">
        <v>200.48</v>
      </c>
      <c r="O105">
        <v>1019.2</v>
      </c>
    </row>
    <row r="106" spans="1:16" x14ac:dyDescent="0.25">
      <c r="D106" s="13" t="s">
        <v>69</v>
      </c>
      <c r="E106" s="13"/>
      <c r="F106" s="13"/>
      <c r="G106" s="84"/>
      <c r="H106" s="85"/>
      <c r="I106" s="86"/>
      <c r="J106" s="13">
        <f>J105</f>
        <v>260</v>
      </c>
      <c r="K106" s="13">
        <f t="shared" ref="K106:O106" si="18">K105</f>
        <v>44.87</v>
      </c>
      <c r="L106" s="13">
        <f t="shared" si="18"/>
        <v>16.239999999999998</v>
      </c>
      <c r="M106" s="13">
        <f t="shared" si="18"/>
        <v>18.2</v>
      </c>
      <c r="N106" s="13">
        <f t="shared" si="18"/>
        <v>200.48</v>
      </c>
      <c r="O106" s="13">
        <f t="shared" si="18"/>
        <v>1019.2</v>
      </c>
    </row>
    <row r="107" spans="1:16" x14ac:dyDescent="0.25">
      <c r="D107" s="14" t="s">
        <v>70</v>
      </c>
      <c r="E107" s="14"/>
      <c r="F107" s="14"/>
      <c r="G107" s="87" t="s">
        <v>21</v>
      </c>
      <c r="H107" s="88"/>
      <c r="I107" s="89"/>
      <c r="J107" s="14">
        <f>J96+J97+J104+J106</f>
        <v>1900</v>
      </c>
      <c r="K107" s="14">
        <f t="shared" ref="K107:O107" si="19">K96+K97+K104+K106</f>
        <v>251.47</v>
      </c>
      <c r="L107" s="14">
        <f t="shared" si="19"/>
        <v>61.540000000000006</v>
      </c>
      <c r="M107" s="14">
        <f t="shared" si="19"/>
        <v>56.790000000000006</v>
      </c>
      <c r="N107" s="14">
        <f t="shared" si="19"/>
        <v>451.71</v>
      </c>
      <c r="O107" s="14">
        <f t="shared" si="19"/>
        <v>2530.96</v>
      </c>
    </row>
    <row r="108" spans="1:16" x14ac:dyDescent="0.25">
      <c r="D108" s="1"/>
      <c r="E108" s="1"/>
      <c r="F108" s="1"/>
      <c r="N108" t="s">
        <v>61</v>
      </c>
      <c r="O108">
        <v>6</v>
      </c>
    </row>
    <row r="109" spans="1:16" x14ac:dyDescent="0.25">
      <c r="D109" s="1" t="s">
        <v>8</v>
      </c>
      <c r="E109" s="1" t="s">
        <v>65</v>
      </c>
      <c r="F109" s="62">
        <v>302</v>
      </c>
      <c r="G109" t="s">
        <v>75</v>
      </c>
      <c r="J109">
        <v>260</v>
      </c>
      <c r="K109">
        <v>19.87</v>
      </c>
      <c r="L109">
        <v>10</v>
      </c>
      <c r="M109">
        <v>12.7</v>
      </c>
      <c r="N109">
        <v>42.8</v>
      </c>
      <c r="O109">
        <v>332</v>
      </c>
    </row>
    <row r="110" spans="1:16" x14ac:dyDescent="0.25">
      <c r="D110" s="1"/>
      <c r="E110" s="1" t="s">
        <v>64</v>
      </c>
      <c r="F110" s="62">
        <v>693</v>
      </c>
      <c r="G110" s="70" t="s">
        <v>36</v>
      </c>
      <c r="H110" s="95"/>
      <c r="I110" s="96"/>
      <c r="J110" s="1">
        <v>200</v>
      </c>
      <c r="K110" s="1">
        <v>14.14</v>
      </c>
      <c r="L110" s="1">
        <v>3.3</v>
      </c>
      <c r="M110" s="1">
        <v>3.1</v>
      </c>
      <c r="N110" s="1">
        <v>13.6</v>
      </c>
      <c r="O110" s="1">
        <v>95</v>
      </c>
    </row>
    <row r="111" spans="1:16" x14ac:dyDescent="0.25">
      <c r="D111" s="1"/>
      <c r="E111" s="1"/>
      <c r="F111" s="61" t="s">
        <v>17</v>
      </c>
      <c r="G111" s="70" t="s">
        <v>20</v>
      </c>
      <c r="H111" s="95"/>
      <c r="I111" s="95"/>
      <c r="J111">
        <v>60</v>
      </c>
      <c r="K111">
        <v>9.74</v>
      </c>
      <c r="L111" s="1">
        <v>4.74</v>
      </c>
      <c r="M111" s="1">
        <v>0.6</v>
      </c>
      <c r="N111" s="1">
        <v>29</v>
      </c>
      <c r="O111" s="1">
        <v>122</v>
      </c>
    </row>
    <row r="112" spans="1:16" x14ac:dyDescent="0.25">
      <c r="D112" s="1"/>
      <c r="E112" s="1"/>
      <c r="F112" s="61" t="s">
        <v>17</v>
      </c>
      <c r="G112" s="72" t="s">
        <v>37</v>
      </c>
      <c r="H112" s="73"/>
      <c r="I112" s="73"/>
      <c r="J112">
        <v>80</v>
      </c>
      <c r="K112">
        <v>17.600000000000001</v>
      </c>
      <c r="L112">
        <v>6.4</v>
      </c>
      <c r="M112">
        <v>8</v>
      </c>
      <c r="N112">
        <v>59.2</v>
      </c>
      <c r="O112">
        <v>333.6</v>
      </c>
    </row>
    <row r="113" spans="1:16" x14ac:dyDescent="0.25">
      <c r="D113" s="90" t="s">
        <v>62</v>
      </c>
      <c r="E113" s="91"/>
      <c r="F113" s="91"/>
      <c r="G113" s="91"/>
      <c r="H113" s="91"/>
      <c r="I113" s="91"/>
      <c r="J113" s="8">
        <f>J108+J109+J110+J111+J112</f>
        <v>600</v>
      </c>
      <c r="K113" s="8">
        <f t="shared" ref="K113:M113" si="20">K108+K109+K110+K111+K112</f>
        <v>61.350000000000009</v>
      </c>
      <c r="L113" s="8">
        <f t="shared" si="20"/>
        <v>24.439999999999998</v>
      </c>
      <c r="M113" s="8">
        <f t="shared" si="20"/>
        <v>24.4</v>
      </c>
      <c r="N113" s="8">
        <f>SUM(N109:N112)</f>
        <v>144.60000000000002</v>
      </c>
      <c r="O113" s="8">
        <f t="shared" ref="O113" si="21">O108+O109+O110+O111+O112</f>
        <v>888.6</v>
      </c>
    </row>
    <row r="114" spans="1:16" x14ac:dyDescent="0.25">
      <c r="D114" s="21" t="s">
        <v>67</v>
      </c>
      <c r="E114" s="21"/>
      <c r="F114" s="21"/>
      <c r="G114" s="22" t="s">
        <v>29</v>
      </c>
      <c r="H114" s="22"/>
      <c r="I114" s="22"/>
      <c r="J114" s="22">
        <v>200</v>
      </c>
      <c r="K114" s="22">
        <v>40</v>
      </c>
      <c r="L114" s="22">
        <v>0.8</v>
      </c>
      <c r="M114" s="22">
        <v>0.8</v>
      </c>
      <c r="N114" s="22">
        <v>19.600000000000001</v>
      </c>
      <c r="O114" s="22">
        <v>94</v>
      </c>
    </row>
    <row r="115" spans="1:16" x14ac:dyDescent="0.25">
      <c r="D115" s="1" t="s">
        <v>14</v>
      </c>
      <c r="E115" s="1"/>
      <c r="F115" s="62">
        <v>43</v>
      </c>
      <c r="G115" t="s">
        <v>94</v>
      </c>
      <c r="J115">
        <v>100</v>
      </c>
      <c r="K115">
        <v>10.8</v>
      </c>
      <c r="L115">
        <v>2.1</v>
      </c>
      <c r="M115">
        <v>4.5</v>
      </c>
      <c r="N115">
        <v>10.3</v>
      </c>
      <c r="O115">
        <v>94</v>
      </c>
    </row>
    <row r="116" spans="1:16" x14ac:dyDescent="0.25">
      <c r="D116" s="1"/>
      <c r="E116" s="1"/>
      <c r="F116" s="62">
        <v>119</v>
      </c>
      <c r="G116" t="s">
        <v>38</v>
      </c>
      <c r="J116">
        <v>250</v>
      </c>
      <c r="K116">
        <v>16.23</v>
      </c>
      <c r="L116">
        <v>9.83</v>
      </c>
      <c r="M116">
        <v>8.8800000000000008</v>
      </c>
      <c r="N116">
        <v>16.8</v>
      </c>
      <c r="O116">
        <v>169.34</v>
      </c>
    </row>
    <row r="117" spans="1:16" x14ac:dyDescent="0.25">
      <c r="D117" s="1"/>
      <c r="E117" s="1"/>
      <c r="F117" s="62">
        <v>180</v>
      </c>
      <c r="G117" s="50" t="s">
        <v>95</v>
      </c>
      <c r="J117">
        <v>185</v>
      </c>
      <c r="K117">
        <v>73.64</v>
      </c>
      <c r="L117">
        <v>18.100000000000001</v>
      </c>
      <c r="M117">
        <v>12.6</v>
      </c>
      <c r="N117">
        <v>27.1</v>
      </c>
      <c r="O117">
        <v>308</v>
      </c>
    </row>
    <row r="118" spans="1:16" x14ac:dyDescent="0.25">
      <c r="D118" s="1"/>
      <c r="E118" s="1"/>
      <c r="F118" s="61">
        <v>639</v>
      </c>
      <c r="G118" s="1" t="s">
        <v>19</v>
      </c>
      <c r="H118" s="1"/>
      <c r="I118" s="1"/>
      <c r="J118" s="1">
        <v>200</v>
      </c>
      <c r="K118" s="1">
        <v>7.14</v>
      </c>
      <c r="L118" s="1">
        <v>0.5</v>
      </c>
      <c r="M118" s="1">
        <v>0.1</v>
      </c>
      <c r="N118" s="1">
        <v>30.9</v>
      </c>
      <c r="O118" s="1">
        <v>123</v>
      </c>
    </row>
    <row r="119" spans="1:16" x14ac:dyDescent="0.25">
      <c r="D119" s="1"/>
      <c r="E119" s="1"/>
      <c r="F119" s="61" t="s">
        <v>17</v>
      </c>
      <c r="G119" t="s">
        <v>20</v>
      </c>
      <c r="J119" s="1">
        <v>60</v>
      </c>
      <c r="K119" s="1">
        <v>9.74</v>
      </c>
      <c r="L119" s="1">
        <v>4.74</v>
      </c>
      <c r="M119" s="1">
        <v>0.6</v>
      </c>
      <c r="N119" s="1">
        <v>29</v>
      </c>
      <c r="O119" s="1">
        <v>122</v>
      </c>
    </row>
    <row r="120" spans="1:16" x14ac:dyDescent="0.25">
      <c r="D120" s="12" t="s">
        <v>66</v>
      </c>
      <c r="E120" s="12"/>
      <c r="F120" s="12"/>
      <c r="G120" s="64"/>
      <c r="H120" s="65"/>
      <c r="I120" s="66"/>
      <c r="J120" s="12">
        <f>SUM(J115:J119)</f>
        <v>795</v>
      </c>
      <c r="K120" s="12">
        <f t="shared" ref="K120:O120" si="22">SUM(K115:K119)</f>
        <v>117.55</v>
      </c>
      <c r="L120" s="12">
        <f t="shared" si="22"/>
        <v>35.270000000000003</v>
      </c>
      <c r="M120" s="12">
        <f t="shared" si="22"/>
        <v>26.680000000000003</v>
      </c>
      <c r="N120" s="12">
        <f t="shared" si="22"/>
        <v>114.1</v>
      </c>
      <c r="O120" s="12">
        <f t="shared" si="22"/>
        <v>816.34</v>
      </c>
    </row>
    <row r="121" spans="1:16" x14ac:dyDescent="0.25">
      <c r="A121" s="7"/>
      <c r="D121" s="1" t="s">
        <v>68</v>
      </c>
      <c r="E121" s="1"/>
      <c r="F121" s="62">
        <v>648</v>
      </c>
      <c r="G121" s="67" t="s">
        <v>32</v>
      </c>
      <c r="H121" s="68"/>
      <c r="I121" s="69"/>
      <c r="J121" s="1">
        <v>200</v>
      </c>
      <c r="K121" s="1">
        <v>6.54</v>
      </c>
      <c r="L121" s="1"/>
      <c r="M121" s="1"/>
      <c r="N121" s="1">
        <v>20</v>
      </c>
      <c r="O121" s="1">
        <v>76</v>
      </c>
      <c r="P121" s="7"/>
    </row>
    <row r="122" spans="1:16" x14ac:dyDescent="0.25">
      <c r="D122" s="1"/>
      <c r="E122" s="1"/>
      <c r="F122" s="61" t="s">
        <v>17</v>
      </c>
      <c r="G122" s="67" t="s">
        <v>76</v>
      </c>
      <c r="H122" s="68"/>
      <c r="I122" s="69"/>
      <c r="J122" s="1">
        <v>105</v>
      </c>
      <c r="K122" s="1">
        <v>26.03</v>
      </c>
      <c r="L122" s="1">
        <v>6.07</v>
      </c>
      <c r="M122" s="1">
        <v>6.8</v>
      </c>
      <c r="N122" s="1">
        <v>75.180000000000007</v>
      </c>
      <c r="O122" s="1">
        <v>382.2</v>
      </c>
    </row>
    <row r="123" spans="1:16" x14ac:dyDescent="0.25">
      <c r="A123" s="6"/>
      <c r="D123" s="13" t="s">
        <v>69</v>
      </c>
      <c r="E123" s="13"/>
      <c r="F123" s="13"/>
      <c r="G123" s="84"/>
      <c r="H123" s="85"/>
      <c r="I123" s="86"/>
      <c r="J123" s="13">
        <f>SUM(J121:J122)</f>
        <v>305</v>
      </c>
      <c r="K123" s="13">
        <f t="shared" ref="K123:O123" si="23">SUM(K121:K122)</f>
        <v>32.57</v>
      </c>
      <c r="L123" s="13">
        <f t="shared" si="23"/>
        <v>6.07</v>
      </c>
      <c r="M123" s="13">
        <f t="shared" si="23"/>
        <v>6.8</v>
      </c>
      <c r="N123" s="13">
        <f t="shared" si="23"/>
        <v>95.18</v>
      </c>
      <c r="O123" s="13">
        <f t="shared" si="23"/>
        <v>458.2</v>
      </c>
      <c r="P123" s="6"/>
    </row>
    <row r="124" spans="1:16" x14ac:dyDescent="0.25">
      <c r="D124" s="14" t="s">
        <v>70</v>
      </c>
      <c r="E124" s="14"/>
      <c r="F124" s="14"/>
      <c r="G124" s="87" t="s">
        <v>21</v>
      </c>
      <c r="H124" s="88"/>
      <c r="I124" s="89"/>
      <c r="J124" s="14">
        <f>J113+J114+J120+J123</f>
        <v>1900</v>
      </c>
      <c r="K124" s="14">
        <f t="shared" ref="K124:O124" si="24">K113+K114+K120+K123</f>
        <v>251.47</v>
      </c>
      <c r="L124" s="14">
        <f t="shared" si="24"/>
        <v>66.580000000000013</v>
      </c>
      <c r="M124" s="14">
        <f t="shared" si="24"/>
        <v>58.68</v>
      </c>
      <c r="N124" s="14">
        <f t="shared" si="24"/>
        <v>373.48</v>
      </c>
      <c r="O124" s="14">
        <f t="shared" si="24"/>
        <v>2257.14</v>
      </c>
    </row>
    <row r="125" spans="1:16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 t="s">
        <v>61</v>
      </c>
      <c r="O125" s="1">
        <v>7</v>
      </c>
    </row>
    <row r="126" spans="1:16" x14ac:dyDescent="0.25">
      <c r="D126" s="1" t="s">
        <v>8</v>
      </c>
      <c r="E126" s="1" t="s">
        <v>65</v>
      </c>
      <c r="F126" s="1">
        <v>311</v>
      </c>
      <c r="G126" t="s">
        <v>77</v>
      </c>
      <c r="J126">
        <v>260</v>
      </c>
      <c r="K126">
        <v>20.74</v>
      </c>
      <c r="L126">
        <v>7.9</v>
      </c>
      <c r="M126">
        <v>10.8</v>
      </c>
      <c r="N126">
        <v>41.9</v>
      </c>
      <c r="O126">
        <v>300</v>
      </c>
    </row>
    <row r="127" spans="1:16" x14ac:dyDescent="0.25">
      <c r="D127" s="1"/>
      <c r="E127" s="1"/>
      <c r="F127" s="1">
        <v>42</v>
      </c>
      <c r="G127" t="s">
        <v>10</v>
      </c>
      <c r="J127">
        <v>10</v>
      </c>
      <c r="K127">
        <v>13.02</v>
      </c>
      <c r="L127">
        <v>2.3199999999999998</v>
      </c>
      <c r="M127">
        <v>2.95</v>
      </c>
      <c r="O127">
        <v>36.4</v>
      </c>
    </row>
    <row r="128" spans="1:16" x14ac:dyDescent="0.25">
      <c r="D128" s="1"/>
      <c r="E128" s="1"/>
      <c r="F128" s="7" t="s">
        <v>17</v>
      </c>
      <c r="G128" t="s">
        <v>20</v>
      </c>
      <c r="J128">
        <v>100</v>
      </c>
      <c r="K128">
        <v>16.239999999999998</v>
      </c>
      <c r="L128">
        <v>5.98</v>
      </c>
      <c r="M128">
        <v>2.4500000000000002</v>
      </c>
      <c r="N128">
        <v>44.83</v>
      </c>
      <c r="O128">
        <v>217.23</v>
      </c>
    </row>
    <row r="129" spans="1:16" x14ac:dyDescent="0.25">
      <c r="D129" s="1"/>
      <c r="E129" s="1" t="s">
        <v>64</v>
      </c>
      <c r="F129" s="1">
        <v>686</v>
      </c>
      <c r="G129" t="s">
        <v>39</v>
      </c>
      <c r="J129">
        <v>208</v>
      </c>
      <c r="K129">
        <v>4.37</v>
      </c>
      <c r="L129">
        <v>0.2</v>
      </c>
      <c r="M129">
        <v>0</v>
      </c>
      <c r="N129">
        <v>9.3000000000000007</v>
      </c>
      <c r="O129">
        <v>38</v>
      </c>
    </row>
    <row r="130" spans="1:16" x14ac:dyDescent="0.25">
      <c r="D130" s="90" t="s">
        <v>62</v>
      </c>
      <c r="E130" s="91"/>
      <c r="F130" s="91"/>
      <c r="G130" s="91"/>
      <c r="H130" s="91"/>
      <c r="I130" s="91"/>
      <c r="J130" s="8">
        <f>J125+J126+J127+J128+J129</f>
        <v>578</v>
      </c>
      <c r="K130" s="8">
        <f t="shared" ref="K130:M130" si="25">K125+K126+K127+K128+K129</f>
        <v>54.37</v>
      </c>
      <c r="L130" s="8">
        <f t="shared" si="25"/>
        <v>16.400000000000002</v>
      </c>
      <c r="M130" s="8">
        <f t="shared" si="25"/>
        <v>16.2</v>
      </c>
      <c r="N130" s="8">
        <f>SUM(N126:N129)</f>
        <v>96.029999999999987</v>
      </c>
      <c r="O130" s="8">
        <f t="shared" ref="O130" si="26">O125+O126+O127+O128+O129</f>
        <v>598.63</v>
      </c>
    </row>
    <row r="131" spans="1:16" x14ac:dyDescent="0.25">
      <c r="D131" s="21" t="s">
        <v>67</v>
      </c>
      <c r="E131" s="21"/>
      <c r="F131" s="21">
        <v>349</v>
      </c>
      <c r="G131" s="22" t="s">
        <v>19</v>
      </c>
      <c r="H131" s="22"/>
      <c r="I131" s="22"/>
      <c r="J131" s="22">
        <v>200</v>
      </c>
      <c r="K131" s="22">
        <v>7.14</v>
      </c>
      <c r="L131" s="22">
        <v>0.66</v>
      </c>
      <c r="M131" s="22">
        <v>0.09</v>
      </c>
      <c r="N131" s="22">
        <v>32.01</v>
      </c>
      <c r="O131" s="22">
        <v>132.80000000000001</v>
      </c>
    </row>
    <row r="132" spans="1:16" x14ac:dyDescent="0.25">
      <c r="D132" s="1" t="s">
        <v>14</v>
      </c>
      <c r="E132" s="18"/>
      <c r="F132" s="18">
        <v>11</v>
      </c>
      <c r="G132" s="76" t="s">
        <v>96</v>
      </c>
      <c r="H132" s="77"/>
      <c r="I132" s="77"/>
      <c r="J132" s="19">
        <v>100</v>
      </c>
      <c r="K132" s="19">
        <v>11.93</v>
      </c>
      <c r="L132" s="19">
        <v>1.2</v>
      </c>
      <c r="M132" s="19">
        <v>0.1</v>
      </c>
      <c r="N132" s="19">
        <v>11.6</v>
      </c>
      <c r="O132" s="19">
        <v>51</v>
      </c>
    </row>
    <row r="133" spans="1:16" x14ac:dyDescent="0.25">
      <c r="D133" s="1"/>
      <c r="E133" s="1"/>
      <c r="F133" s="1">
        <v>110</v>
      </c>
      <c r="G133" t="s">
        <v>40</v>
      </c>
      <c r="J133">
        <v>250</v>
      </c>
      <c r="K133">
        <v>23.52</v>
      </c>
      <c r="L133">
        <v>2</v>
      </c>
      <c r="M133">
        <v>5.4</v>
      </c>
      <c r="N133">
        <v>12.8</v>
      </c>
      <c r="O133">
        <v>111</v>
      </c>
    </row>
    <row r="134" spans="1:16" x14ac:dyDescent="0.25">
      <c r="D134" s="1"/>
      <c r="E134" s="1"/>
      <c r="F134" s="7" t="s">
        <v>17</v>
      </c>
      <c r="G134" t="s">
        <v>16</v>
      </c>
      <c r="J134">
        <v>10</v>
      </c>
      <c r="K134">
        <v>3.64</v>
      </c>
      <c r="L134">
        <v>0.3</v>
      </c>
      <c r="M134">
        <v>2</v>
      </c>
      <c r="N134">
        <v>0.4</v>
      </c>
      <c r="O134">
        <v>20.5</v>
      </c>
    </row>
    <row r="135" spans="1:16" x14ac:dyDescent="0.25">
      <c r="D135" s="1"/>
      <c r="E135" s="1"/>
      <c r="F135" s="1">
        <v>462</v>
      </c>
      <c r="G135" s="23" t="s">
        <v>78</v>
      </c>
      <c r="H135" s="23"/>
      <c r="I135" s="23"/>
      <c r="J135">
        <v>120</v>
      </c>
      <c r="K135">
        <v>52.18</v>
      </c>
      <c r="L135">
        <v>9.1999999999999993</v>
      </c>
      <c r="M135">
        <v>13.5</v>
      </c>
      <c r="N135">
        <v>11.6</v>
      </c>
      <c r="O135">
        <v>207</v>
      </c>
    </row>
    <row r="136" spans="1:16" x14ac:dyDescent="0.25">
      <c r="D136" s="1"/>
      <c r="E136" s="1"/>
      <c r="F136" s="1">
        <v>202</v>
      </c>
      <c r="G136" t="s">
        <v>41</v>
      </c>
      <c r="J136">
        <v>180</v>
      </c>
      <c r="K136">
        <v>5.4</v>
      </c>
      <c r="L136">
        <v>6.55</v>
      </c>
      <c r="M136">
        <v>6.94</v>
      </c>
      <c r="N136">
        <v>36.549999999999997</v>
      </c>
      <c r="O136">
        <v>234.86</v>
      </c>
    </row>
    <row r="137" spans="1:16" x14ac:dyDescent="0.25">
      <c r="D137" s="1"/>
      <c r="E137" s="1"/>
      <c r="F137" s="61">
        <v>685</v>
      </c>
      <c r="G137" s="67" t="s">
        <v>11</v>
      </c>
      <c r="H137" s="68"/>
      <c r="I137" s="68"/>
      <c r="J137" s="1">
        <v>200</v>
      </c>
      <c r="K137" s="1">
        <v>2.4500000000000002</v>
      </c>
      <c r="L137" s="1">
        <v>0.2</v>
      </c>
      <c r="M137" s="1">
        <v>0</v>
      </c>
      <c r="N137" s="1">
        <v>9.1</v>
      </c>
      <c r="O137" s="1">
        <v>36</v>
      </c>
    </row>
    <row r="138" spans="1:16" x14ac:dyDescent="0.25">
      <c r="D138" s="1"/>
      <c r="E138" s="1"/>
      <c r="F138" s="7" t="s">
        <v>17</v>
      </c>
      <c r="G138" t="s">
        <v>20</v>
      </c>
      <c r="J138" s="1">
        <v>60</v>
      </c>
      <c r="K138" s="1">
        <v>9.74</v>
      </c>
      <c r="L138" s="1">
        <v>4.74</v>
      </c>
      <c r="M138" s="1">
        <v>0.6</v>
      </c>
      <c r="N138" s="1">
        <v>29</v>
      </c>
      <c r="O138" s="1">
        <v>122</v>
      </c>
    </row>
    <row r="139" spans="1:16" x14ac:dyDescent="0.25">
      <c r="D139" s="12" t="s">
        <v>66</v>
      </c>
      <c r="E139" s="12"/>
      <c r="F139" s="12"/>
      <c r="G139" s="64"/>
      <c r="H139" s="65"/>
      <c r="I139" s="66"/>
      <c r="J139" s="12">
        <f>SUM(J132:J138)</f>
        <v>920</v>
      </c>
      <c r="K139" s="12">
        <f t="shared" ref="K139:O139" si="27">SUM(K132:K138)</f>
        <v>108.86000000000001</v>
      </c>
      <c r="L139" s="12">
        <f t="shared" si="27"/>
        <v>24.189999999999998</v>
      </c>
      <c r="M139" s="12">
        <f t="shared" si="27"/>
        <v>28.540000000000003</v>
      </c>
      <c r="N139" s="12">
        <f t="shared" si="27"/>
        <v>111.04999999999998</v>
      </c>
      <c r="O139" s="12">
        <f t="shared" si="27"/>
        <v>782.36</v>
      </c>
    </row>
    <row r="140" spans="1:16" x14ac:dyDescent="0.25">
      <c r="A140" s="7"/>
      <c r="D140" s="1" t="s">
        <v>68</v>
      </c>
      <c r="E140" s="1"/>
      <c r="F140" s="7">
        <v>338</v>
      </c>
      <c r="G140" t="s">
        <v>29</v>
      </c>
      <c r="J140" s="1">
        <v>150</v>
      </c>
      <c r="K140" s="1">
        <v>39.1</v>
      </c>
      <c r="L140" s="62">
        <v>0.9</v>
      </c>
      <c r="M140" s="1">
        <v>0.9</v>
      </c>
      <c r="N140" s="1">
        <v>22.05</v>
      </c>
      <c r="O140" s="1">
        <v>105.45</v>
      </c>
      <c r="P140" s="7"/>
    </row>
    <row r="141" spans="1:16" x14ac:dyDescent="0.25">
      <c r="D141" s="1"/>
      <c r="E141" s="1"/>
      <c r="F141" s="30" t="s">
        <v>17</v>
      </c>
      <c r="G141" s="98" t="s">
        <v>50</v>
      </c>
      <c r="H141" s="99"/>
      <c r="I141" s="100"/>
      <c r="J141" s="11">
        <v>200</v>
      </c>
      <c r="K141" s="10">
        <v>42</v>
      </c>
      <c r="L141" s="10">
        <v>5.8</v>
      </c>
      <c r="M141" s="10">
        <v>6.52</v>
      </c>
      <c r="N141" s="10">
        <v>9.1</v>
      </c>
      <c r="O141" s="10">
        <v>116.4</v>
      </c>
    </row>
    <row r="142" spans="1:16" x14ac:dyDescent="0.25">
      <c r="D142" s="13" t="s">
        <v>69</v>
      </c>
      <c r="E142" s="13"/>
      <c r="F142" s="13"/>
      <c r="G142" s="84"/>
      <c r="H142" s="85"/>
      <c r="I142" s="86"/>
      <c r="J142" s="13">
        <f>SUM(J140:J141)</f>
        <v>350</v>
      </c>
      <c r="K142" s="13">
        <f t="shared" ref="K142:O142" si="28">SUM(K140:K141)</f>
        <v>81.099999999999994</v>
      </c>
      <c r="L142" s="13">
        <f t="shared" si="28"/>
        <v>6.7</v>
      </c>
      <c r="M142" s="13">
        <f t="shared" si="28"/>
        <v>7.42</v>
      </c>
      <c r="N142" s="13">
        <f t="shared" si="28"/>
        <v>31.15</v>
      </c>
      <c r="O142" s="13">
        <f t="shared" si="28"/>
        <v>221.85000000000002</v>
      </c>
    </row>
    <row r="143" spans="1:16" x14ac:dyDescent="0.25">
      <c r="D143" s="14" t="s">
        <v>70</v>
      </c>
      <c r="E143" s="14"/>
      <c r="F143" s="14"/>
      <c r="G143" s="87" t="s">
        <v>21</v>
      </c>
      <c r="H143" s="88"/>
      <c r="I143" s="89"/>
      <c r="J143" s="14">
        <f>J130+J131+J139+J142</f>
        <v>2048</v>
      </c>
      <c r="K143" s="14">
        <f t="shared" ref="K143:O143" si="29">K130+K131+K139+K142</f>
        <v>251.47</v>
      </c>
      <c r="L143" s="14">
        <f t="shared" si="29"/>
        <v>47.95</v>
      </c>
      <c r="M143" s="14">
        <f t="shared" si="29"/>
        <v>52.25</v>
      </c>
      <c r="N143" s="14">
        <f t="shared" si="29"/>
        <v>270.23999999999995</v>
      </c>
      <c r="O143" s="14">
        <f t="shared" si="29"/>
        <v>1735.6399999999999</v>
      </c>
    </row>
    <row r="144" spans="1:16" x14ac:dyDescent="0.25">
      <c r="D144" s="1"/>
      <c r="E144" s="1"/>
      <c r="F144" s="1"/>
      <c r="N144" t="s">
        <v>61</v>
      </c>
      <c r="O144">
        <v>8</v>
      </c>
    </row>
    <row r="145" spans="1:16" x14ac:dyDescent="0.25">
      <c r="D145" s="1" t="s">
        <v>8</v>
      </c>
      <c r="E145" s="1" t="s">
        <v>65</v>
      </c>
      <c r="F145" s="1">
        <v>160</v>
      </c>
      <c r="G145" t="s">
        <v>79</v>
      </c>
      <c r="J145">
        <v>250</v>
      </c>
      <c r="K145">
        <v>13.39</v>
      </c>
      <c r="L145">
        <v>5.5</v>
      </c>
      <c r="M145">
        <v>5.2</v>
      </c>
      <c r="N145">
        <v>19.899999999999999</v>
      </c>
      <c r="O145">
        <v>150</v>
      </c>
    </row>
    <row r="146" spans="1:16" x14ac:dyDescent="0.25">
      <c r="D146" s="1"/>
      <c r="E146" s="1"/>
      <c r="F146" s="1">
        <v>42</v>
      </c>
      <c r="G146" t="s">
        <v>10</v>
      </c>
      <c r="J146">
        <v>10</v>
      </c>
      <c r="K146">
        <v>13.02</v>
      </c>
      <c r="L146">
        <v>2.3199999999999998</v>
      </c>
      <c r="M146">
        <v>2.95</v>
      </c>
      <c r="N146">
        <v>0.05</v>
      </c>
      <c r="O146">
        <v>36.4</v>
      </c>
    </row>
    <row r="147" spans="1:16" x14ac:dyDescent="0.25">
      <c r="D147" s="1"/>
      <c r="E147" s="1" t="s">
        <v>64</v>
      </c>
      <c r="F147" s="61">
        <v>685</v>
      </c>
      <c r="G147" s="67" t="s">
        <v>11</v>
      </c>
      <c r="H147" s="68"/>
      <c r="I147" s="68"/>
      <c r="J147" s="1">
        <v>200</v>
      </c>
      <c r="K147" s="1">
        <v>2.4500000000000002</v>
      </c>
      <c r="L147" s="1">
        <v>0.2</v>
      </c>
      <c r="M147" s="1">
        <v>0</v>
      </c>
      <c r="N147" s="1">
        <v>9.1</v>
      </c>
      <c r="O147" s="1">
        <v>36</v>
      </c>
    </row>
    <row r="148" spans="1:16" x14ac:dyDescent="0.25">
      <c r="D148" s="1"/>
      <c r="E148" s="1"/>
      <c r="F148" s="7" t="s">
        <v>17</v>
      </c>
      <c r="G148" t="s">
        <v>20</v>
      </c>
      <c r="J148">
        <v>100</v>
      </c>
      <c r="K148">
        <v>16.239999999999998</v>
      </c>
      <c r="L148">
        <v>7.9</v>
      </c>
      <c r="M148">
        <v>1</v>
      </c>
      <c r="N148">
        <v>48.3</v>
      </c>
      <c r="O148">
        <v>246</v>
      </c>
    </row>
    <row r="149" spans="1:16" x14ac:dyDescent="0.25">
      <c r="D149" s="90" t="s">
        <v>62</v>
      </c>
      <c r="E149" s="91"/>
      <c r="F149" s="91"/>
      <c r="G149" s="91"/>
      <c r="H149" s="91"/>
      <c r="I149" s="91"/>
      <c r="J149" s="8">
        <f>J144+J145+J146+J147+J148</f>
        <v>560</v>
      </c>
      <c r="K149" s="8">
        <f t="shared" ref="K149:M149" si="30">K144+K145+K146+K147+K148</f>
        <v>45.099999999999994</v>
      </c>
      <c r="L149" s="8">
        <f t="shared" si="30"/>
        <v>15.92</v>
      </c>
      <c r="M149" s="8">
        <f t="shared" si="30"/>
        <v>9.15</v>
      </c>
      <c r="N149" s="8">
        <f>SUM(N145:N148)</f>
        <v>77.349999999999994</v>
      </c>
      <c r="O149" s="8">
        <f t="shared" ref="O149" si="31">O144+O145+O146+O147+O148</f>
        <v>476.4</v>
      </c>
    </row>
    <row r="150" spans="1:16" x14ac:dyDescent="0.25">
      <c r="D150" s="21" t="s">
        <v>67</v>
      </c>
      <c r="E150" s="21"/>
      <c r="F150" s="21">
        <v>693</v>
      </c>
      <c r="G150" s="114" t="s">
        <v>36</v>
      </c>
      <c r="H150" s="115"/>
      <c r="I150" s="116"/>
      <c r="J150" s="21">
        <v>200</v>
      </c>
      <c r="K150" s="21">
        <v>14.14</v>
      </c>
      <c r="L150" s="21">
        <v>3.3</v>
      </c>
      <c r="M150" s="21">
        <v>3.1</v>
      </c>
      <c r="N150" s="21">
        <v>13.6</v>
      </c>
      <c r="O150" s="21">
        <v>95</v>
      </c>
    </row>
    <row r="151" spans="1:16" ht="15" customHeight="1" x14ac:dyDescent="0.25">
      <c r="D151" s="1" t="s">
        <v>14</v>
      </c>
      <c r="E151" s="18"/>
      <c r="F151" s="18">
        <v>46</v>
      </c>
      <c r="G151" s="51" t="s">
        <v>85</v>
      </c>
      <c r="H151" s="60"/>
      <c r="I151" s="51"/>
      <c r="J151" s="39">
        <v>100</v>
      </c>
      <c r="K151" s="39">
        <v>19.93</v>
      </c>
      <c r="L151" s="39">
        <v>3.8</v>
      </c>
      <c r="M151" s="39">
        <v>9.1</v>
      </c>
      <c r="N151" s="39">
        <v>5.2</v>
      </c>
      <c r="O151" s="39">
        <v>123</v>
      </c>
    </row>
    <row r="152" spans="1:16" x14ac:dyDescent="0.25">
      <c r="D152" s="1"/>
      <c r="E152" s="1"/>
      <c r="F152" s="1">
        <v>104</v>
      </c>
      <c r="G152" t="s">
        <v>42</v>
      </c>
      <c r="J152">
        <v>250</v>
      </c>
      <c r="K152">
        <v>40.64</v>
      </c>
      <c r="L152">
        <v>8.89</v>
      </c>
      <c r="M152">
        <v>6.59</v>
      </c>
      <c r="N152">
        <v>13.5</v>
      </c>
      <c r="O152">
        <v>159.80000000000001</v>
      </c>
    </row>
    <row r="153" spans="1:16" x14ac:dyDescent="0.25">
      <c r="D153" s="1"/>
      <c r="E153" s="1"/>
      <c r="F153" s="1">
        <v>448</v>
      </c>
      <c r="G153" t="s">
        <v>18</v>
      </c>
      <c r="J153">
        <v>180</v>
      </c>
      <c r="K153">
        <v>11.46</v>
      </c>
      <c r="L153">
        <v>4.5</v>
      </c>
      <c r="M153">
        <v>7.2</v>
      </c>
      <c r="N153">
        <v>45.4</v>
      </c>
      <c r="O153">
        <v>271.8</v>
      </c>
    </row>
    <row r="154" spans="1:16" x14ac:dyDescent="0.25">
      <c r="D154" s="1"/>
      <c r="E154" s="1"/>
      <c r="F154" s="1">
        <v>288</v>
      </c>
      <c r="G154" t="s">
        <v>43</v>
      </c>
      <c r="J154">
        <v>100</v>
      </c>
      <c r="K154">
        <v>53.59</v>
      </c>
      <c r="L154">
        <v>23.46</v>
      </c>
      <c r="M154">
        <v>25.82</v>
      </c>
      <c r="N154">
        <v>0.5</v>
      </c>
      <c r="O154">
        <v>328</v>
      </c>
    </row>
    <row r="155" spans="1:16" x14ac:dyDescent="0.25">
      <c r="D155" s="1"/>
      <c r="E155" s="1"/>
      <c r="F155" s="61">
        <v>639</v>
      </c>
      <c r="G155" s="1" t="s">
        <v>19</v>
      </c>
      <c r="H155" s="1"/>
      <c r="I155" s="1"/>
      <c r="J155" s="1">
        <v>200</v>
      </c>
      <c r="K155" s="1">
        <v>7.14</v>
      </c>
      <c r="L155" s="1">
        <v>0.5</v>
      </c>
      <c r="M155" s="1">
        <v>0.1</v>
      </c>
      <c r="N155" s="1">
        <v>30.9</v>
      </c>
      <c r="O155" s="1">
        <v>123</v>
      </c>
    </row>
    <row r="156" spans="1:16" x14ac:dyDescent="0.25">
      <c r="D156" s="1"/>
      <c r="E156" s="1"/>
      <c r="F156" s="7" t="s">
        <v>17</v>
      </c>
      <c r="G156" t="s">
        <v>20</v>
      </c>
      <c r="J156" s="1">
        <v>60</v>
      </c>
      <c r="K156" s="1">
        <v>9.7100000000000009</v>
      </c>
      <c r="L156" s="1">
        <v>4.74</v>
      </c>
      <c r="M156" s="1">
        <v>0.6</v>
      </c>
      <c r="N156" s="1">
        <v>29</v>
      </c>
      <c r="O156" s="1">
        <v>122</v>
      </c>
    </row>
    <row r="157" spans="1:16" x14ac:dyDescent="0.25">
      <c r="D157" s="1"/>
      <c r="E157" s="1"/>
      <c r="F157" s="7">
        <v>338</v>
      </c>
      <c r="G157" t="s">
        <v>13</v>
      </c>
      <c r="J157">
        <v>100</v>
      </c>
      <c r="K157" s="15">
        <v>24.76</v>
      </c>
      <c r="L157">
        <v>0.4</v>
      </c>
      <c r="M157">
        <v>0.4</v>
      </c>
      <c r="N157">
        <v>9.8000000000000007</v>
      </c>
      <c r="O157">
        <v>47</v>
      </c>
    </row>
    <row r="158" spans="1:16" x14ac:dyDescent="0.25">
      <c r="A158" s="7"/>
      <c r="D158" s="12" t="s">
        <v>66</v>
      </c>
      <c r="E158" s="12"/>
      <c r="F158" s="12"/>
      <c r="G158" s="64"/>
      <c r="H158" s="65"/>
      <c r="I158" s="66"/>
      <c r="J158" s="12">
        <f>SUM(J151:J157)</f>
        <v>990</v>
      </c>
      <c r="K158" s="12">
        <f t="shared" ref="K158:O158" si="32">SUM(K151:K157)</f>
        <v>167.23</v>
      </c>
      <c r="L158" s="12">
        <f t="shared" si="32"/>
        <v>46.290000000000006</v>
      </c>
      <c r="M158" s="12">
        <f t="shared" si="32"/>
        <v>49.81</v>
      </c>
      <c r="N158" s="12">
        <f t="shared" si="32"/>
        <v>134.30000000000001</v>
      </c>
      <c r="O158" s="12">
        <f t="shared" si="32"/>
        <v>1174.5999999999999</v>
      </c>
      <c r="P158" s="7"/>
    </row>
    <row r="159" spans="1:16" x14ac:dyDescent="0.25">
      <c r="D159" s="1" t="s">
        <v>68</v>
      </c>
      <c r="E159" s="1"/>
      <c r="F159" s="7" t="s">
        <v>17</v>
      </c>
      <c r="G159" t="s">
        <v>47</v>
      </c>
      <c r="J159">
        <v>200</v>
      </c>
      <c r="K159" s="15">
        <v>25</v>
      </c>
      <c r="L159">
        <v>1</v>
      </c>
      <c r="N159">
        <v>25.4</v>
      </c>
      <c r="O159">
        <v>105.6</v>
      </c>
    </row>
    <row r="160" spans="1:16" x14ac:dyDescent="0.25">
      <c r="D160" s="13" t="s">
        <v>69</v>
      </c>
      <c r="E160" s="13"/>
      <c r="F160" s="13"/>
      <c r="G160" s="84"/>
      <c r="H160" s="85"/>
      <c r="I160" s="86"/>
      <c r="J160" s="13">
        <f>J159</f>
        <v>200</v>
      </c>
      <c r="K160" s="13">
        <f t="shared" ref="K160:O160" si="33">K159</f>
        <v>25</v>
      </c>
      <c r="L160" s="13">
        <f t="shared" si="33"/>
        <v>1</v>
      </c>
      <c r="M160" s="13">
        <f t="shared" si="33"/>
        <v>0</v>
      </c>
      <c r="N160" s="13">
        <f t="shared" si="33"/>
        <v>25.4</v>
      </c>
      <c r="O160" s="13">
        <f t="shared" si="33"/>
        <v>105.6</v>
      </c>
    </row>
    <row r="161" spans="1:16" x14ac:dyDescent="0.25">
      <c r="D161" s="14" t="s">
        <v>70</v>
      </c>
      <c r="E161" s="14"/>
      <c r="F161" s="14"/>
      <c r="G161" s="87" t="s">
        <v>21</v>
      </c>
      <c r="H161" s="88"/>
      <c r="I161" s="89"/>
      <c r="J161" s="14">
        <f>J149+J150+J158+J160</f>
        <v>1950</v>
      </c>
      <c r="K161" s="14">
        <f t="shared" ref="K161:O161" si="34">K149+K150+K158+K160</f>
        <v>251.46999999999997</v>
      </c>
      <c r="L161" s="14">
        <f t="shared" si="34"/>
        <v>66.510000000000005</v>
      </c>
      <c r="M161" s="14">
        <f t="shared" si="34"/>
        <v>62.06</v>
      </c>
      <c r="N161" s="14">
        <f t="shared" si="34"/>
        <v>250.65</v>
      </c>
      <c r="O161" s="14">
        <f t="shared" si="34"/>
        <v>1851.6</v>
      </c>
    </row>
    <row r="162" spans="1:16" x14ac:dyDescent="0.25">
      <c r="D162" s="1"/>
      <c r="E162" s="1"/>
      <c r="F162" s="1"/>
      <c r="N162" t="s">
        <v>61</v>
      </c>
      <c r="O162">
        <v>9</v>
      </c>
    </row>
    <row r="163" spans="1:16" x14ac:dyDescent="0.25">
      <c r="D163" s="1" t="s">
        <v>80</v>
      </c>
      <c r="E163" s="1" t="s">
        <v>65</v>
      </c>
      <c r="F163" s="1">
        <v>161</v>
      </c>
      <c r="G163" t="s">
        <v>81</v>
      </c>
      <c r="J163">
        <v>250</v>
      </c>
      <c r="K163">
        <v>13.48</v>
      </c>
      <c r="L163">
        <v>4.4000000000000004</v>
      </c>
      <c r="M163">
        <v>5.0999999999999996</v>
      </c>
      <c r="N163">
        <v>18.100000000000001</v>
      </c>
      <c r="O163">
        <v>136</v>
      </c>
    </row>
    <row r="164" spans="1:16" x14ac:dyDescent="0.25">
      <c r="D164" s="1"/>
      <c r="E164" s="1"/>
      <c r="F164" s="1">
        <v>41</v>
      </c>
      <c r="G164" t="s">
        <v>22</v>
      </c>
      <c r="J164">
        <v>10</v>
      </c>
      <c r="K164">
        <v>4.76</v>
      </c>
      <c r="M164">
        <v>8.1999999999999993</v>
      </c>
      <c r="N164">
        <v>0.1</v>
      </c>
      <c r="O164">
        <v>75</v>
      </c>
    </row>
    <row r="165" spans="1:16" x14ac:dyDescent="0.25">
      <c r="D165" s="1"/>
      <c r="E165" s="1"/>
      <c r="F165" s="1">
        <v>42</v>
      </c>
      <c r="G165" t="s">
        <v>10</v>
      </c>
      <c r="J165">
        <v>20</v>
      </c>
      <c r="K165">
        <v>26.04</v>
      </c>
      <c r="L165">
        <v>4.6399999999999997</v>
      </c>
      <c r="M165">
        <v>5.9</v>
      </c>
      <c r="O165">
        <v>72.8</v>
      </c>
    </row>
    <row r="166" spans="1:16" x14ac:dyDescent="0.25">
      <c r="D166" s="1"/>
      <c r="E166" s="1" t="s">
        <v>64</v>
      </c>
      <c r="F166" s="61">
        <v>685</v>
      </c>
      <c r="G166" s="67" t="s">
        <v>11</v>
      </c>
      <c r="H166" s="68"/>
      <c r="I166" s="68"/>
      <c r="J166" s="1">
        <v>200</v>
      </c>
      <c r="K166" s="1">
        <v>2.4500000000000002</v>
      </c>
      <c r="L166" s="1">
        <v>0.2</v>
      </c>
      <c r="M166" s="1">
        <v>0</v>
      </c>
      <c r="N166" s="1">
        <v>9.1</v>
      </c>
      <c r="O166" s="1">
        <v>36</v>
      </c>
    </row>
    <row r="167" spans="1:16" x14ac:dyDescent="0.25">
      <c r="D167" s="1"/>
      <c r="E167" s="1"/>
      <c r="F167" s="7" t="s">
        <v>17</v>
      </c>
      <c r="G167" t="s">
        <v>20</v>
      </c>
      <c r="J167" s="1">
        <v>70</v>
      </c>
      <c r="K167" s="1">
        <v>11.37</v>
      </c>
      <c r="L167">
        <v>5.98</v>
      </c>
      <c r="M167">
        <v>2.4500000000000002</v>
      </c>
      <c r="N167">
        <v>44.83</v>
      </c>
      <c r="O167">
        <v>217.23</v>
      </c>
    </row>
    <row r="168" spans="1:16" x14ac:dyDescent="0.25">
      <c r="D168" s="90" t="s">
        <v>62</v>
      </c>
      <c r="E168" s="91"/>
      <c r="F168" s="91"/>
      <c r="G168" s="91"/>
      <c r="H168" s="91"/>
      <c r="I168" s="91"/>
      <c r="J168" s="8">
        <f>J163+J164+J165+J166+J167</f>
        <v>550</v>
      </c>
      <c r="K168" s="8">
        <f t="shared" ref="K168:M168" si="35">K163+K164+K165+K166+K167</f>
        <v>58.1</v>
      </c>
      <c r="L168" s="8">
        <f t="shared" si="35"/>
        <v>15.219999999999999</v>
      </c>
      <c r="M168" s="8">
        <f t="shared" si="35"/>
        <v>21.65</v>
      </c>
      <c r="N168" s="8">
        <f>SUM(N164:N167)</f>
        <v>54.03</v>
      </c>
      <c r="O168" s="8">
        <f t="shared" ref="O168" si="36">O163+O164+O165+O166+O167</f>
        <v>537.03</v>
      </c>
    </row>
    <row r="169" spans="1:16" x14ac:dyDescent="0.25">
      <c r="A169" s="7"/>
      <c r="D169" s="21" t="s">
        <v>67</v>
      </c>
      <c r="E169" s="21"/>
      <c r="F169" s="21">
        <v>389</v>
      </c>
      <c r="G169" s="22" t="s">
        <v>49</v>
      </c>
      <c r="H169" s="22"/>
      <c r="I169" s="22"/>
      <c r="J169" s="22">
        <v>200</v>
      </c>
      <c r="K169" s="22">
        <v>25</v>
      </c>
      <c r="L169" s="22">
        <v>1</v>
      </c>
      <c r="M169" s="22"/>
      <c r="N169" s="22">
        <v>25.4</v>
      </c>
      <c r="O169" s="22">
        <v>105.6</v>
      </c>
      <c r="P169" s="7"/>
    </row>
    <row r="170" spans="1:16" x14ac:dyDescent="0.25">
      <c r="D170" s="1" t="s">
        <v>82</v>
      </c>
      <c r="E170" s="1"/>
      <c r="F170" s="1">
        <v>64</v>
      </c>
      <c r="G170" s="48" t="s">
        <v>97</v>
      </c>
      <c r="J170">
        <v>100</v>
      </c>
      <c r="K170" s="15">
        <v>11.67</v>
      </c>
      <c r="L170">
        <v>1.7</v>
      </c>
      <c r="M170">
        <v>8</v>
      </c>
      <c r="N170">
        <v>8.3000000000000007</v>
      </c>
      <c r="O170">
        <v>116</v>
      </c>
    </row>
    <row r="171" spans="1:16" x14ac:dyDescent="0.25">
      <c r="D171" s="1"/>
      <c r="E171" s="1"/>
      <c r="F171" s="1">
        <v>102</v>
      </c>
      <c r="G171" t="s">
        <v>44</v>
      </c>
      <c r="J171">
        <v>250</v>
      </c>
      <c r="K171" s="15">
        <v>20.39</v>
      </c>
      <c r="L171">
        <v>5.6</v>
      </c>
      <c r="M171">
        <v>10.84</v>
      </c>
      <c r="N171">
        <v>19.23</v>
      </c>
      <c r="O171">
        <v>144.43</v>
      </c>
    </row>
    <row r="172" spans="1:16" x14ac:dyDescent="0.25">
      <c r="D172" s="1"/>
      <c r="E172" s="1"/>
      <c r="F172" s="7" t="s">
        <v>17</v>
      </c>
      <c r="G172" t="s">
        <v>16</v>
      </c>
      <c r="J172">
        <v>10</v>
      </c>
      <c r="K172" s="15">
        <v>4.76</v>
      </c>
      <c r="L172">
        <v>0.3</v>
      </c>
      <c r="M172">
        <v>2</v>
      </c>
      <c r="N172">
        <v>0.4</v>
      </c>
      <c r="O172">
        <v>20.5</v>
      </c>
    </row>
    <row r="173" spans="1:16" x14ac:dyDescent="0.25">
      <c r="D173" s="1"/>
      <c r="E173" s="1"/>
      <c r="F173" s="1">
        <v>261</v>
      </c>
      <c r="G173" t="s">
        <v>25</v>
      </c>
      <c r="J173">
        <v>125</v>
      </c>
      <c r="K173" s="15">
        <v>50.21</v>
      </c>
      <c r="L173">
        <v>16.579999999999998</v>
      </c>
      <c r="M173">
        <v>11.03</v>
      </c>
      <c r="N173">
        <v>3.28</v>
      </c>
      <c r="O173">
        <v>200</v>
      </c>
    </row>
    <row r="174" spans="1:16" x14ac:dyDescent="0.25">
      <c r="D174" s="1"/>
      <c r="E174" s="1"/>
      <c r="F174" s="1">
        <v>302</v>
      </c>
      <c r="G174" t="s">
        <v>26</v>
      </c>
      <c r="J174">
        <v>200</v>
      </c>
      <c r="K174" s="15">
        <v>8.7799999999999994</v>
      </c>
      <c r="L174">
        <v>11.47</v>
      </c>
      <c r="M174">
        <v>8.1199999999999992</v>
      </c>
      <c r="N174">
        <v>51.52</v>
      </c>
      <c r="O174">
        <v>325</v>
      </c>
    </row>
    <row r="175" spans="1:16" x14ac:dyDescent="0.25">
      <c r="D175" s="1"/>
      <c r="E175" s="1"/>
      <c r="F175" s="61">
        <v>639</v>
      </c>
      <c r="G175" s="1" t="s">
        <v>19</v>
      </c>
      <c r="H175" s="1"/>
      <c r="I175" s="1"/>
      <c r="J175" s="1">
        <v>200</v>
      </c>
      <c r="K175" s="1">
        <v>7.14</v>
      </c>
      <c r="L175" s="1">
        <v>0.5</v>
      </c>
      <c r="M175" s="1">
        <v>0.1</v>
      </c>
      <c r="N175" s="1">
        <v>30.9</v>
      </c>
      <c r="O175" s="1">
        <v>123</v>
      </c>
    </row>
    <row r="176" spans="1:16" x14ac:dyDescent="0.25">
      <c r="D176" s="1"/>
      <c r="E176" s="1"/>
      <c r="F176" s="7" t="s">
        <v>17</v>
      </c>
      <c r="G176" t="s">
        <v>20</v>
      </c>
      <c r="J176">
        <v>70</v>
      </c>
      <c r="K176" s="15">
        <v>11.37</v>
      </c>
      <c r="L176">
        <v>5.98</v>
      </c>
      <c r="M176">
        <v>2.4500000000000002</v>
      </c>
      <c r="N176">
        <v>44.83</v>
      </c>
      <c r="O176">
        <v>217.23</v>
      </c>
    </row>
    <row r="177" spans="4:15" x14ac:dyDescent="0.25">
      <c r="D177" s="12" t="s">
        <v>66</v>
      </c>
      <c r="E177" s="12"/>
      <c r="F177" s="12"/>
      <c r="G177" s="64"/>
      <c r="H177" s="65"/>
      <c r="I177" s="66"/>
      <c r="J177" s="12">
        <f>SUM(J170:J176)</f>
        <v>955</v>
      </c>
      <c r="K177" s="12">
        <f t="shared" ref="K177:O177" si="37">SUM(K170:K176)</f>
        <v>114.32000000000001</v>
      </c>
      <c r="L177" s="12">
        <f t="shared" si="37"/>
        <v>42.129999999999995</v>
      </c>
      <c r="M177" s="12">
        <f t="shared" si="37"/>
        <v>42.54</v>
      </c>
      <c r="N177" s="12">
        <f t="shared" si="37"/>
        <v>158.45999999999998</v>
      </c>
      <c r="O177" s="12">
        <f t="shared" si="37"/>
        <v>1146.1600000000001</v>
      </c>
    </row>
    <row r="178" spans="4:15" x14ac:dyDescent="0.25">
      <c r="D178" s="13" t="s">
        <v>69</v>
      </c>
      <c r="E178" s="13"/>
      <c r="F178" s="13">
        <v>338</v>
      </c>
      <c r="G178" s="24" t="s">
        <v>29</v>
      </c>
      <c r="H178" s="24"/>
      <c r="I178" s="24"/>
      <c r="J178" s="24">
        <v>220</v>
      </c>
      <c r="K178" s="24">
        <v>54.05</v>
      </c>
      <c r="L178" s="24">
        <v>0.88</v>
      </c>
      <c r="M178" s="24">
        <v>0.88</v>
      </c>
      <c r="N178" s="24">
        <v>21.56</v>
      </c>
      <c r="O178" s="24">
        <v>103.4</v>
      </c>
    </row>
    <row r="179" spans="4:15" x14ac:dyDescent="0.25">
      <c r="D179" s="14" t="s">
        <v>70</v>
      </c>
      <c r="E179" s="14"/>
      <c r="F179" s="14"/>
      <c r="G179" s="26" t="s">
        <v>21</v>
      </c>
      <c r="H179" s="26"/>
      <c r="I179" s="26"/>
      <c r="J179" s="26">
        <f t="shared" ref="J179:O179" si="38">J168+J169+J177+J178</f>
        <v>1925</v>
      </c>
      <c r="K179" s="26">
        <f t="shared" si="38"/>
        <v>251.47000000000003</v>
      </c>
      <c r="L179" s="26">
        <f t="shared" si="38"/>
        <v>59.23</v>
      </c>
      <c r="M179" s="26">
        <f t="shared" si="38"/>
        <v>65.069999999999993</v>
      </c>
      <c r="N179" s="26">
        <f t="shared" si="38"/>
        <v>259.45</v>
      </c>
      <c r="O179" s="26">
        <f t="shared" si="38"/>
        <v>1892.19</v>
      </c>
    </row>
    <row r="180" spans="4:15" x14ac:dyDescent="0.25">
      <c r="D180" s="1"/>
      <c r="E180" s="1"/>
      <c r="F180" s="1"/>
      <c r="G180" s="67"/>
      <c r="H180" s="68"/>
      <c r="I180" s="69"/>
      <c r="J180" s="1"/>
      <c r="K180" s="1"/>
      <c r="L180" s="1"/>
      <c r="M180" s="1"/>
      <c r="N180" s="1" t="s">
        <v>61</v>
      </c>
      <c r="O180" s="1">
        <v>10</v>
      </c>
    </row>
    <row r="181" spans="4:15" x14ac:dyDescent="0.25">
      <c r="D181" s="1" t="s">
        <v>8</v>
      </c>
      <c r="E181" s="1" t="s">
        <v>65</v>
      </c>
      <c r="F181" s="1">
        <v>311</v>
      </c>
      <c r="G181" t="s">
        <v>28</v>
      </c>
      <c r="J181">
        <v>250</v>
      </c>
      <c r="K181">
        <v>23.01</v>
      </c>
      <c r="L181">
        <v>9.1999999999999993</v>
      </c>
      <c r="M181">
        <v>2.4</v>
      </c>
      <c r="N181">
        <v>45.1</v>
      </c>
      <c r="O181">
        <v>234</v>
      </c>
    </row>
    <row r="182" spans="4:15" x14ac:dyDescent="0.25">
      <c r="D182" s="1"/>
      <c r="E182" s="1"/>
      <c r="F182" s="1">
        <v>41</v>
      </c>
      <c r="G182" t="s">
        <v>22</v>
      </c>
      <c r="J182">
        <v>10</v>
      </c>
      <c r="K182">
        <v>4.76</v>
      </c>
      <c r="M182">
        <v>8.1999999999999993</v>
      </c>
      <c r="N182">
        <v>0.1</v>
      </c>
      <c r="O182">
        <v>75</v>
      </c>
    </row>
    <row r="183" spans="4:15" x14ac:dyDescent="0.25">
      <c r="D183" s="1"/>
      <c r="E183" s="1"/>
      <c r="F183" s="7" t="s">
        <v>17</v>
      </c>
      <c r="G183" t="s">
        <v>12</v>
      </c>
      <c r="J183">
        <v>40</v>
      </c>
      <c r="K183">
        <v>6.5</v>
      </c>
      <c r="L183">
        <v>3.16</v>
      </c>
      <c r="M183">
        <v>0.4</v>
      </c>
      <c r="N183">
        <v>19.32</v>
      </c>
      <c r="O183">
        <v>93.52</v>
      </c>
    </row>
    <row r="184" spans="4:15" x14ac:dyDescent="0.25">
      <c r="D184" s="1"/>
      <c r="E184" s="1" t="s">
        <v>64</v>
      </c>
      <c r="F184" s="62">
        <v>693</v>
      </c>
      <c r="G184" s="70" t="s">
        <v>36</v>
      </c>
      <c r="H184" s="95"/>
      <c r="I184" s="96"/>
      <c r="J184" s="1">
        <v>200</v>
      </c>
      <c r="K184" s="1">
        <v>14.14</v>
      </c>
      <c r="L184" s="1">
        <v>3.3</v>
      </c>
      <c r="M184" s="1">
        <v>3.1</v>
      </c>
      <c r="N184" s="1">
        <v>13.6</v>
      </c>
      <c r="O184" s="1">
        <v>95</v>
      </c>
    </row>
    <row r="185" spans="4:15" x14ac:dyDescent="0.25">
      <c r="D185" s="1"/>
      <c r="E185" s="1"/>
      <c r="F185" s="7" t="s">
        <v>17</v>
      </c>
      <c r="G185" t="s">
        <v>20</v>
      </c>
      <c r="J185">
        <v>70</v>
      </c>
      <c r="K185" s="15">
        <v>11.37</v>
      </c>
      <c r="L185">
        <v>5.98</v>
      </c>
      <c r="M185">
        <v>2.4500000000000002</v>
      </c>
      <c r="N185">
        <v>44.83</v>
      </c>
      <c r="O185">
        <v>217.23</v>
      </c>
    </row>
    <row r="186" spans="4:15" x14ac:dyDescent="0.25">
      <c r="D186" s="90" t="s">
        <v>62</v>
      </c>
      <c r="E186" s="91"/>
      <c r="F186" s="91"/>
      <c r="G186" s="91"/>
      <c r="H186" s="91"/>
      <c r="I186" s="91"/>
      <c r="J186" s="8">
        <f>SUM(J181:J185)</f>
        <v>570</v>
      </c>
      <c r="K186" s="8">
        <f t="shared" ref="K186:O186" si="39">SUM(K181:K185)</f>
        <v>59.78</v>
      </c>
      <c r="L186" s="8">
        <f t="shared" si="39"/>
        <v>21.64</v>
      </c>
      <c r="M186" s="8">
        <f t="shared" si="39"/>
        <v>16.55</v>
      </c>
      <c r="N186" s="8">
        <f t="shared" si="39"/>
        <v>122.95</v>
      </c>
      <c r="O186" s="8">
        <f t="shared" si="39"/>
        <v>714.75</v>
      </c>
    </row>
    <row r="187" spans="4:15" x14ac:dyDescent="0.25">
      <c r="D187" s="21" t="s">
        <v>67</v>
      </c>
      <c r="E187" s="21"/>
      <c r="F187" s="30" t="s">
        <v>17</v>
      </c>
      <c r="G187" s="98" t="s">
        <v>50</v>
      </c>
      <c r="H187" s="99"/>
      <c r="I187" s="100"/>
      <c r="J187" s="11">
        <v>200</v>
      </c>
      <c r="K187" s="10">
        <v>42</v>
      </c>
      <c r="L187" s="10">
        <v>5.8</v>
      </c>
      <c r="M187" s="10">
        <v>6.52</v>
      </c>
      <c r="N187" s="10">
        <v>9.1</v>
      </c>
      <c r="O187" s="10">
        <v>116.4</v>
      </c>
    </row>
    <row r="188" spans="4:15" x14ac:dyDescent="0.25">
      <c r="D188" s="1" t="s">
        <v>14</v>
      </c>
      <c r="E188" s="1"/>
      <c r="F188" s="1">
        <v>42</v>
      </c>
      <c r="G188" t="s">
        <v>83</v>
      </c>
      <c r="J188">
        <v>100</v>
      </c>
      <c r="K188" s="15">
        <v>12.36</v>
      </c>
      <c r="L188">
        <v>1.8</v>
      </c>
      <c r="M188">
        <v>4.5999999999999996</v>
      </c>
      <c r="N188">
        <v>9.6</v>
      </c>
      <c r="O188">
        <v>91</v>
      </c>
    </row>
    <row r="189" spans="4:15" x14ac:dyDescent="0.25">
      <c r="D189" s="1"/>
      <c r="E189" s="1"/>
      <c r="F189" s="1">
        <v>87</v>
      </c>
      <c r="G189" t="s">
        <v>34</v>
      </c>
      <c r="J189">
        <v>250</v>
      </c>
      <c r="K189" s="15">
        <v>24.23</v>
      </c>
      <c r="L189">
        <v>9.98</v>
      </c>
      <c r="M189">
        <v>9.76</v>
      </c>
      <c r="N189">
        <v>16.62</v>
      </c>
      <c r="O189">
        <v>199.81</v>
      </c>
    </row>
    <row r="190" spans="4:15" x14ac:dyDescent="0.25">
      <c r="D190" s="1"/>
      <c r="E190" s="1"/>
      <c r="F190" s="1">
        <v>205</v>
      </c>
      <c r="G190" t="s">
        <v>52</v>
      </c>
      <c r="J190">
        <v>230</v>
      </c>
      <c r="K190" s="15">
        <v>13.26</v>
      </c>
      <c r="L190">
        <v>6.5</v>
      </c>
      <c r="M190">
        <v>5.2</v>
      </c>
      <c r="N190">
        <v>35.93</v>
      </c>
      <c r="O190">
        <v>225</v>
      </c>
    </row>
    <row r="191" spans="4:15" x14ac:dyDescent="0.25">
      <c r="D191" s="1"/>
      <c r="E191" s="1"/>
      <c r="F191" s="61">
        <v>639</v>
      </c>
      <c r="G191" s="1" t="s">
        <v>19</v>
      </c>
      <c r="H191" s="1"/>
      <c r="I191" s="1"/>
      <c r="J191" s="1">
        <v>200</v>
      </c>
      <c r="K191" s="1">
        <v>7.14</v>
      </c>
      <c r="L191" s="1">
        <v>0.5</v>
      </c>
      <c r="M191" s="1">
        <v>0.1</v>
      </c>
      <c r="N191" s="1">
        <v>30.9</v>
      </c>
      <c r="O191" s="1">
        <v>123</v>
      </c>
    </row>
    <row r="192" spans="4:15" x14ac:dyDescent="0.25">
      <c r="D192" s="1"/>
      <c r="E192" s="1"/>
      <c r="F192" s="7" t="s">
        <v>17</v>
      </c>
      <c r="G192" t="s">
        <v>20</v>
      </c>
      <c r="J192" s="1">
        <v>60</v>
      </c>
      <c r="K192" s="1">
        <v>9.74</v>
      </c>
      <c r="L192" s="1">
        <v>4.74</v>
      </c>
      <c r="M192" s="1">
        <v>0.6</v>
      </c>
      <c r="N192" s="1">
        <v>29</v>
      </c>
      <c r="O192" s="1">
        <v>122</v>
      </c>
    </row>
    <row r="193" spans="1:16" x14ac:dyDescent="0.25">
      <c r="D193" s="12" t="s">
        <v>66</v>
      </c>
      <c r="E193" s="12"/>
      <c r="F193" s="12"/>
      <c r="G193" s="64"/>
      <c r="H193" s="65"/>
      <c r="I193" s="66"/>
      <c r="J193" s="12">
        <f>SUM(J188:J192)</f>
        <v>840</v>
      </c>
      <c r="K193" s="12">
        <f t="shared" ref="K193:O193" si="40">SUM(K188:K192)</f>
        <v>66.73</v>
      </c>
      <c r="L193" s="12">
        <f t="shared" si="40"/>
        <v>23.520000000000003</v>
      </c>
      <c r="M193" s="12">
        <f t="shared" si="40"/>
        <v>20.260000000000002</v>
      </c>
      <c r="N193" s="12">
        <f t="shared" si="40"/>
        <v>122.05</v>
      </c>
      <c r="O193" s="12">
        <f t="shared" si="40"/>
        <v>760.81</v>
      </c>
    </row>
    <row r="194" spans="1:16" x14ac:dyDescent="0.25">
      <c r="A194" s="7"/>
      <c r="D194" s="1" t="s">
        <v>84</v>
      </c>
      <c r="E194" s="1"/>
      <c r="F194" s="7" t="s">
        <v>17</v>
      </c>
      <c r="G194" t="s">
        <v>48</v>
      </c>
      <c r="J194">
        <v>190</v>
      </c>
      <c r="K194" s="15">
        <v>52.25</v>
      </c>
      <c r="L194">
        <v>11.6</v>
      </c>
      <c r="M194">
        <v>13</v>
      </c>
      <c r="N194">
        <v>143.22</v>
      </c>
      <c r="O194">
        <v>728</v>
      </c>
      <c r="P194" s="7"/>
    </row>
    <row r="195" spans="1:16" x14ac:dyDescent="0.25">
      <c r="D195" s="18"/>
      <c r="E195" s="18"/>
      <c r="F195" s="18">
        <v>338</v>
      </c>
      <c r="G195" t="s">
        <v>29</v>
      </c>
      <c r="J195">
        <v>100</v>
      </c>
      <c r="K195">
        <v>30.71</v>
      </c>
      <c r="L195">
        <v>2.2599999999999998</v>
      </c>
      <c r="M195">
        <v>0.76</v>
      </c>
      <c r="N195">
        <v>28.5</v>
      </c>
      <c r="O195">
        <v>141.76</v>
      </c>
    </row>
    <row r="196" spans="1:16" x14ac:dyDescent="0.25">
      <c r="D196" s="13" t="s">
        <v>69</v>
      </c>
      <c r="E196" s="13"/>
      <c r="F196" s="13"/>
      <c r="G196" s="24"/>
      <c r="H196" s="24"/>
      <c r="I196" s="24"/>
      <c r="J196" s="24">
        <f>SUM(J194:J195)</f>
        <v>290</v>
      </c>
      <c r="K196" s="24">
        <f t="shared" ref="K196:O196" si="41">SUM(K194:K195)</f>
        <v>82.960000000000008</v>
      </c>
      <c r="L196" s="24">
        <f t="shared" si="41"/>
        <v>13.86</v>
      </c>
      <c r="M196" s="24">
        <f t="shared" si="41"/>
        <v>13.76</v>
      </c>
      <c r="N196" s="24">
        <f t="shared" si="41"/>
        <v>171.72</v>
      </c>
      <c r="O196" s="24">
        <f t="shared" si="41"/>
        <v>869.76</v>
      </c>
    </row>
    <row r="197" spans="1:16" x14ac:dyDescent="0.25">
      <c r="D197" s="14" t="s">
        <v>70</v>
      </c>
      <c r="E197" s="14"/>
      <c r="F197" s="14"/>
      <c r="G197" s="26" t="s">
        <v>21</v>
      </c>
      <c r="H197" s="26"/>
      <c r="I197" s="26"/>
      <c r="J197" s="26">
        <f>J186+J187+J193+J196</f>
        <v>1900</v>
      </c>
      <c r="K197" s="26">
        <f t="shared" ref="K197:O197" si="42">K186+K187+K193+K196</f>
        <v>251.47</v>
      </c>
      <c r="L197" s="26">
        <f t="shared" si="42"/>
        <v>64.820000000000007</v>
      </c>
      <c r="M197" s="26">
        <f t="shared" si="42"/>
        <v>57.089999999999996</v>
      </c>
      <c r="N197" s="26">
        <f t="shared" si="42"/>
        <v>425.82000000000005</v>
      </c>
      <c r="O197" s="26">
        <f t="shared" si="42"/>
        <v>2461.7200000000003</v>
      </c>
    </row>
    <row r="198" spans="1:16" x14ac:dyDescent="0.25">
      <c r="D198" s="1"/>
      <c r="E198" s="1"/>
      <c r="F198" s="1"/>
      <c r="G198" t="s">
        <v>45</v>
      </c>
      <c r="J198">
        <f t="shared" ref="J198:O198" si="43">J37+J54+J71+J89+J107+J124+J143+J161+J179+J197</f>
        <v>19318</v>
      </c>
      <c r="K198">
        <f t="shared" si="43"/>
        <v>2514.6999999999998</v>
      </c>
      <c r="L198">
        <f t="shared" si="43"/>
        <v>571.98</v>
      </c>
      <c r="M198">
        <f t="shared" si="43"/>
        <v>577.11</v>
      </c>
      <c r="N198">
        <f t="shared" si="43"/>
        <v>3276.96</v>
      </c>
      <c r="O198">
        <f t="shared" si="43"/>
        <v>20896.62</v>
      </c>
    </row>
    <row r="205" spans="1:16" x14ac:dyDescent="0.25">
      <c r="H205" s="78"/>
      <c r="I205" s="78"/>
      <c r="J205" s="78"/>
      <c r="K205" s="78"/>
      <c r="L205" s="78"/>
    </row>
    <row r="206" spans="1:16" x14ac:dyDescent="0.25">
      <c r="A206" s="52"/>
      <c r="D206" s="78" t="s">
        <v>0</v>
      </c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</row>
    <row r="207" spans="1:16" x14ac:dyDescent="0.25">
      <c r="A207" s="52"/>
      <c r="D207" s="78" t="s">
        <v>108</v>
      </c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</row>
    <row r="208" spans="1:16" x14ac:dyDescent="0.25">
      <c r="A208" s="2"/>
      <c r="D208" s="78" t="s">
        <v>99</v>
      </c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2"/>
    </row>
    <row r="209" spans="1:16" x14ac:dyDescent="0.25">
      <c r="A209" s="2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2"/>
    </row>
    <row r="210" spans="1:16" x14ac:dyDescent="0.25">
      <c r="A210" s="2"/>
      <c r="D210" s="78" t="s">
        <v>1</v>
      </c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2"/>
    </row>
    <row r="211" spans="1:16" x14ac:dyDescent="0.25">
      <c r="A211" s="2"/>
      <c r="D211" s="78" t="s">
        <v>2</v>
      </c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2"/>
    </row>
    <row r="212" spans="1:16" x14ac:dyDescent="0.25">
      <c r="A212" s="2"/>
      <c r="D212" s="78" t="s">
        <v>3</v>
      </c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2"/>
    </row>
    <row r="213" spans="1:16" x14ac:dyDescent="0.25">
      <c r="A213" s="2"/>
      <c r="D213" s="78" t="s">
        <v>46</v>
      </c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2"/>
    </row>
    <row r="214" spans="1:16" x14ac:dyDescent="0.25">
      <c r="A214" s="2"/>
      <c r="D214" s="78" t="s">
        <v>109</v>
      </c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2"/>
    </row>
    <row r="215" spans="1:16" x14ac:dyDescent="0.25"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</row>
    <row r="216" spans="1:16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 t="s">
        <v>61</v>
      </c>
      <c r="O216" s="62">
        <v>1</v>
      </c>
    </row>
    <row r="217" spans="1:16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6" x14ac:dyDescent="0.25">
      <c r="D218" s="1" t="s">
        <v>58</v>
      </c>
      <c r="E218" s="62" t="s">
        <v>57</v>
      </c>
      <c r="F218" s="1" t="s">
        <v>56</v>
      </c>
      <c r="G218" s="80" t="s">
        <v>55</v>
      </c>
      <c r="H218" s="80"/>
      <c r="I218" s="80"/>
      <c r="J218" s="1" t="s">
        <v>59</v>
      </c>
      <c r="K218" s="1" t="s">
        <v>60</v>
      </c>
      <c r="L218" s="1" t="s">
        <v>4</v>
      </c>
      <c r="M218" s="1" t="s">
        <v>5</v>
      </c>
      <c r="N218" s="1" t="s">
        <v>6</v>
      </c>
      <c r="O218" s="1" t="s">
        <v>7</v>
      </c>
    </row>
    <row r="219" spans="1:16" x14ac:dyDescent="0.25">
      <c r="D219" s="111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3"/>
    </row>
    <row r="220" spans="1:16" x14ac:dyDescent="0.25">
      <c r="D220" s="111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3"/>
    </row>
    <row r="221" spans="1:16" x14ac:dyDescent="0.25">
      <c r="D221" s="1" t="s">
        <v>8</v>
      </c>
      <c r="E221" s="1" t="s">
        <v>65</v>
      </c>
      <c r="F221" s="61">
        <v>311</v>
      </c>
      <c r="G221" s="67" t="s">
        <v>9</v>
      </c>
      <c r="H221" s="68"/>
      <c r="I221" s="68"/>
      <c r="J221" s="1">
        <v>160</v>
      </c>
      <c r="K221" s="1">
        <v>13.86</v>
      </c>
      <c r="L221" s="1">
        <v>4.62</v>
      </c>
      <c r="M221" s="1">
        <v>9.4600000000000009</v>
      </c>
      <c r="N221" s="1">
        <v>22.78</v>
      </c>
      <c r="O221" s="1">
        <v>196.8</v>
      </c>
    </row>
    <row r="222" spans="1:16" x14ac:dyDescent="0.25">
      <c r="D222" s="1"/>
      <c r="E222" s="1" t="s">
        <v>64</v>
      </c>
      <c r="F222" s="61">
        <v>685</v>
      </c>
      <c r="G222" s="67" t="s">
        <v>11</v>
      </c>
      <c r="H222" s="68"/>
      <c r="I222" s="68"/>
      <c r="J222" s="1">
        <v>200</v>
      </c>
      <c r="K222" s="1">
        <v>2.4500000000000002</v>
      </c>
      <c r="L222" s="1">
        <v>0.2</v>
      </c>
      <c r="M222" s="1">
        <v>0</v>
      </c>
      <c r="N222" s="1">
        <v>9.1</v>
      </c>
      <c r="O222" s="1">
        <v>36</v>
      </c>
    </row>
    <row r="223" spans="1:16" x14ac:dyDescent="0.25">
      <c r="D223" s="1"/>
      <c r="E223" s="1" t="s">
        <v>63</v>
      </c>
      <c r="F223" s="61" t="s">
        <v>17</v>
      </c>
      <c r="G223" s="67" t="s">
        <v>20</v>
      </c>
      <c r="H223" s="68"/>
      <c r="I223" s="68"/>
      <c r="J223" s="1">
        <v>40</v>
      </c>
      <c r="K223" s="1">
        <v>6.5</v>
      </c>
      <c r="L223" s="1">
        <v>3.16</v>
      </c>
      <c r="M223" s="1">
        <v>0.4</v>
      </c>
      <c r="N223" s="1">
        <v>19.329999999999998</v>
      </c>
      <c r="O223" s="1">
        <v>81.33</v>
      </c>
    </row>
    <row r="224" spans="1:16" x14ac:dyDescent="0.25">
      <c r="D224" s="3"/>
      <c r="E224" s="3"/>
      <c r="F224" s="61">
        <v>376</v>
      </c>
      <c r="G224" s="108" t="s">
        <v>13</v>
      </c>
      <c r="H224" s="109"/>
      <c r="I224" s="109"/>
      <c r="J224" s="3">
        <v>100</v>
      </c>
      <c r="K224" s="3">
        <v>27.91</v>
      </c>
      <c r="L224" s="3">
        <v>0.4</v>
      </c>
      <c r="M224" s="3">
        <v>0.4</v>
      </c>
      <c r="N224" s="3">
        <v>9.8000000000000007</v>
      </c>
      <c r="O224" s="3">
        <v>47</v>
      </c>
    </row>
    <row r="225" spans="1:16" x14ac:dyDescent="0.25">
      <c r="A225" s="7"/>
      <c r="D225" s="90" t="s">
        <v>62</v>
      </c>
      <c r="E225" s="91"/>
      <c r="F225" s="91"/>
      <c r="G225" s="91"/>
      <c r="H225" s="91"/>
      <c r="I225" s="91"/>
      <c r="J225" s="8">
        <f t="shared" ref="J225:O225" si="44">SUM(J221:J224)</f>
        <v>500</v>
      </c>
      <c r="K225" s="9">
        <f t="shared" si="44"/>
        <v>50.72</v>
      </c>
      <c r="L225" s="9">
        <f t="shared" si="44"/>
        <v>8.3800000000000008</v>
      </c>
      <c r="M225" s="9">
        <f t="shared" si="44"/>
        <v>10.260000000000002</v>
      </c>
      <c r="N225" s="9">
        <f t="shared" si="44"/>
        <v>61.010000000000005</v>
      </c>
      <c r="O225" s="9">
        <f t="shared" si="44"/>
        <v>361.13</v>
      </c>
      <c r="P225" s="7"/>
    </row>
    <row r="226" spans="1:16" x14ac:dyDescent="0.25">
      <c r="D226" s="10" t="s">
        <v>67</v>
      </c>
      <c r="E226" s="10"/>
      <c r="F226" s="30">
        <v>338</v>
      </c>
      <c r="G226" s="98" t="s">
        <v>47</v>
      </c>
      <c r="H226" s="99"/>
      <c r="I226" s="100"/>
      <c r="J226" s="11">
        <v>200</v>
      </c>
      <c r="K226" s="10">
        <v>25</v>
      </c>
      <c r="L226" s="10">
        <v>1</v>
      </c>
      <c r="M226" s="10"/>
      <c r="N226" s="10">
        <v>25.4</v>
      </c>
      <c r="O226" s="10">
        <v>105.6</v>
      </c>
    </row>
    <row r="227" spans="1:16" x14ac:dyDescent="0.25">
      <c r="A227" s="5"/>
      <c r="D227" s="1" t="s">
        <v>14</v>
      </c>
      <c r="E227" s="1"/>
      <c r="F227" s="62">
        <v>24</v>
      </c>
      <c r="G227" s="67" t="s">
        <v>88</v>
      </c>
      <c r="H227" s="68"/>
      <c r="I227" s="69"/>
      <c r="J227" s="1">
        <v>60</v>
      </c>
      <c r="K227" s="1">
        <v>16.2</v>
      </c>
      <c r="L227" s="1">
        <v>0.9</v>
      </c>
      <c r="M227" s="1">
        <v>4.5</v>
      </c>
      <c r="N227" s="1">
        <v>5.5</v>
      </c>
      <c r="O227" s="1">
        <v>68</v>
      </c>
      <c r="P227" s="5"/>
    </row>
    <row r="228" spans="1:16" x14ac:dyDescent="0.25">
      <c r="D228" s="1"/>
      <c r="E228" s="1"/>
      <c r="F228" s="61">
        <v>124</v>
      </c>
      <c r="G228" s="1" t="s">
        <v>15</v>
      </c>
      <c r="H228" s="1"/>
      <c r="I228" s="1"/>
      <c r="J228" s="1">
        <v>200</v>
      </c>
      <c r="K228" s="1">
        <v>15.25</v>
      </c>
      <c r="L228" s="1">
        <v>1.6</v>
      </c>
      <c r="M228" s="1">
        <v>4.32</v>
      </c>
      <c r="N228" s="1">
        <v>7.04</v>
      </c>
      <c r="O228" s="1">
        <v>76.8</v>
      </c>
    </row>
    <row r="229" spans="1:16" x14ac:dyDescent="0.25">
      <c r="A229" s="6"/>
      <c r="D229" s="1"/>
      <c r="E229" s="1"/>
      <c r="F229" s="28">
        <v>448</v>
      </c>
      <c r="G229" s="67" t="s">
        <v>18</v>
      </c>
      <c r="H229" s="68"/>
      <c r="I229" s="69"/>
      <c r="J229" s="1">
        <v>150</v>
      </c>
      <c r="K229" s="1">
        <v>9.56</v>
      </c>
      <c r="L229" s="1">
        <v>3.75</v>
      </c>
      <c r="M229" s="1">
        <v>6</v>
      </c>
      <c r="N229" s="1">
        <v>37.799999999999997</v>
      </c>
      <c r="O229" s="1">
        <v>226.5</v>
      </c>
      <c r="P229" s="6"/>
    </row>
    <row r="230" spans="1:16" x14ac:dyDescent="0.25">
      <c r="D230" s="1"/>
      <c r="E230" s="1"/>
      <c r="F230" s="61">
        <v>374</v>
      </c>
      <c r="G230" s="81" t="s">
        <v>89</v>
      </c>
      <c r="H230" s="82"/>
      <c r="I230" s="83"/>
      <c r="J230" s="1">
        <v>100</v>
      </c>
      <c r="K230" s="1">
        <v>42.83</v>
      </c>
      <c r="L230" s="1">
        <v>8.9</v>
      </c>
      <c r="M230" s="1">
        <v>4.4000000000000004</v>
      </c>
      <c r="N230" s="1">
        <v>4.7</v>
      </c>
      <c r="O230" s="1">
        <v>94</v>
      </c>
    </row>
    <row r="231" spans="1:16" x14ac:dyDescent="0.25">
      <c r="D231" s="1"/>
      <c r="E231" s="1"/>
      <c r="F231" s="61">
        <v>639</v>
      </c>
      <c r="G231" s="1" t="s">
        <v>19</v>
      </c>
      <c r="H231" s="1"/>
      <c r="I231" s="1"/>
      <c r="J231" s="1">
        <v>200</v>
      </c>
      <c r="K231" s="1">
        <v>7.14</v>
      </c>
      <c r="L231" s="1">
        <v>0.5</v>
      </c>
      <c r="M231" s="1">
        <v>0.1</v>
      </c>
      <c r="N231" s="1">
        <v>30.9</v>
      </c>
      <c r="O231" s="1">
        <v>123</v>
      </c>
    </row>
    <row r="232" spans="1:16" x14ac:dyDescent="0.25">
      <c r="A232" s="6"/>
      <c r="D232" s="1"/>
      <c r="E232" s="1"/>
      <c r="F232" s="28" t="s">
        <v>17</v>
      </c>
      <c r="G232" s="67" t="s">
        <v>20</v>
      </c>
      <c r="H232" s="68"/>
      <c r="I232" s="68"/>
      <c r="J232" s="1">
        <v>60</v>
      </c>
      <c r="K232" s="1">
        <v>9.74</v>
      </c>
      <c r="L232" s="1">
        <v>4.74</v>
      </c>
      <c r="M232" s="1">
        <v>0.6</v>
      </c>
      <c r="N232" s="1">
        <v>29</v>
      </c>
      <c r="O232" s="1">
        <v>122</v>
      </c>
      <c r="P232" s="6"/>
    </row>
    <row r="233" spans="1:16" x14ac:dyDescent="0.25">
      <c r="D233" s="12" t="s">
        <v>66</v>
      </c>
      <c r="E233" s="12"/>
      <c r="F233" s="29"/>
      <c r="G233" s="64"/>
      <c r="H233" s="65"/>
      <c r="I233" s="66"/>
      <c r="J233" s="12">
        <f>SUM(J227:J232)</f>
        <v>770</v>
      </c>
      <c r="K233" s="12">
        <f t="shared" ref="K233:O233" si="45">SUM(K227:K232)</f>
        <v>100.72</v>
      </c>
      <c r="L233" s="12">
        <f t="shared" si="45"/>
        <v>20.39</v>
      </c>
      <c r="M233" s="12">
        <f t="shared" si="45"/>
        <v>19.920000000000002</v>
      </c>
      <c r="N233" s="12">
        <f t="shared" si="45"/>
        <v>114.94</v>
      </c>
      <c r="O233" s="12">
        <f t="shared" si="45"/>
        <v>710.3</v>
      </c>
    </row>
    <row r="234" spans="1:16" x14ac:dyDescent="0.25">
      <c r="A234" s="7"/>
      <c r="D234" s="1" t="s">
        <v>68</v>
      </c>
      <c r="E234" s="1"/>
      <c r="F234" s="61">
        <v>291</v>
      </c>
      <c r="G234" s="67" t="s">
        <v>102</v>
      </c>
      <c r="H234" s="68"/>
      <c r="I234" s="69"/>
      <c r="J234" s="1">
        <v>200</v>
      </c>
      <c r="K234" s="1">
        <v>8.7200000000000006</v>
      </c>
      <c r="L234" s="1">
        <v>0.6</v>
      </c>
      <c r="M234" s="1">
        <v>0.1</v>
      </c>
      <c r="N234" s="1">
        <v>12.8</v>
      </c>
      <c r="O234" s="1">
        <v>54</v>
      </c>
      <c r="P234" s="7"/>
    </row>
    <row r="235" spans="1:16" x14ac:dyDescent="0.25">
      <c r="A235" s="7"/>
      <c r="D235" s="1"/>
      <c r="E235" s="1"/>
      <c r="F235" s="61" t="s">
        <v>17</v>
      </c>
      <c r="G235" s="1" t="s">
        <v>48</v>
      </c>
      <c r="H235" s="1"/>
      <c r="I235" s="1"/>
      <c r="J235" s="1">
        <v>100</v>
      </c>
      <c r="K235" s="1">
        <v>37.81</v>
      </c>
      <c r="L235" s="62">
        <v>6.5</v>
      </c>
      <c r="M235" s="1">
        <v>11.8</v>
      </c>
      <c r="N235" s="1">
        <v>26.69</v>
      </c>
      <c r="O235" s="1">
        <v>436</v>
      </c>
      <c r="P235" s="7"/>
    </row>
    <row r="236" spans="1:16" x14ac:dyDescent="0.25">
      <c r="D236" s="13" t="s">
        <v>69</v>
      </c>
      <c r="E236" s="13"/>
      <c r="F236" s="13"/>
      <c r="G236" s="84"/>
      <c r="H236" s="85"/>
      <c r="I236" s="86"/>
      <c r="J236" s="13">
        <f>SUM(J234:J235)</f>
        <v>300</v>
      </c>
      <c r="K236" s="13">
        <f>SUM(K234:K235)</f>
        <v>46.53</v>
      </c>
      <c r="L236" s="13">
        <f>SUM(L234:L235)</f>
        <v>7.1</v>
      </c>
      <c r="M236" s="13">
        <f>SUM(M234:M235)</f>
        <v>11.9</v>
      </c>
      <c r="N236" s="13">
        <f>SUM(N234:N235)</f>
        <v>39.49</v>
      </c>
      <c r="O236" s="13">
        <v>527.79999999999995</v>
      </c>
    </row>
    <row r="237" spans="1:16" x14ac:dyDescent="0.25">
      <c r="A237" s="7"/>
      <c r="D237" s="14" t="s">
        <v>70</v>
      </c>
      <c r="E237" s="14"/>
      <c r="F237" s="14"/>
      <c r="G237" s="87" t="s">
        <v>21</v>
      </c>
      <c r="H237" s="88"/>
      <c r="I237" s="89"/>
      <c r="J237" s="14">
        <f>J225+J226+J233+J236</f>
        <v>1770</v>
      </c>
      <c r="K237" s="14">
        <f t="shared" ref="K237:O237" si="46">K225+K226+K233+K236</f>
        <v>222.97</v>
      </c>
      <c r="L237" s="14">
        <f t="shared" si="46"/>
        <v>36.870000000000005</v>
      </c>
      <c r="M237" s="14">
        <f t="shared" si="46"/>
        <v>42.080000000000005</v>
      </c>
      <c r="N237" s="14">
        <f t="shared" si="46"/>
        <v>240.84</v>
      </c>
      <c r="O237" s="14">
        <f t="shared" si="46"/>
        <v>1704.83</v>
      </c>
      <c r="P237" s="7"/>
    </row>
    <row r="238" spans="1:16" x14ac:dyDescent="0.25">
      <c r="D238" s="1"/>
      <c r="E238" s="1"/>
      <c r="F238" s="1"/>
      <c r="G238" s="67"/>
      <c r="H238" s="68"/>
      <c r="I238" s="69"/>
      <c r="J238" s="1"/>
      <c r="K238" s="1"/>
      <c r="L238" s="1"/>
      <c r="M238" s="1"/>
      <c r="N238" s="1" t="s">
        <v>61</v>
      </c>
      <c r="O238" s="62">
        <v>2</v>
      </c>
    </row>
    <row r="239" spans="1:16" x14ac:dyDescent="0.25">
      <c r="D239" s="1"/>
      <c r="E239" s="1"/>
      <c r="F239" s="1"/>
      <c r="G239" s="67"/>
      <c r="H239" s="68"/>
      <c r="I239" s="69"/>
      <c r="J239" s="1"/>
      <c r="K239" s="1"/>
      <c r="L239" s="1"/>
      <c r="M239" s="1"/>
      <c r="N239" s="1"/>
      <c r="O239" s="1"/>
    </row>
    <row r="240" spans="1:16" x14ac:dyDescent="0.25">
      <c r="A240" s="6"/>
      <c r="D240" s="1" t="s">
        <v>8</v>
      </c>
      <c r="E240" s="1" t="s">
        <v>65</v>
      </c>
      <c r="F240" s="28">
        <v>311</v>
      </c>
      <c r="G240" s="53" t="s">
        <v>71</v>
      </c>
      <c r="H240" s="54"/>
      <c r="I240" s="59"/>
      <c r="J240" s="1">
        <v>210</v>
      </c>
      <c r="K240" s="1">
        <v>20.92</v>
      </c>
      <c r="L240" s="1">
        <v>5</v>
      </c>
      <c r="M240" s="1">
        <v>14.9</v>
      </c>
      <c r="N240" s="1">
        <v>30.66</v>
      </c>
      <c r="O240" s="1">
        <v>251.1</v>
      </c>
      <c r="P240" s="6"/>
    </row>
    <row r="241" spans="1:16" x14ac:dyDescent="0.25">
      <c r="A241" s="6"/>
      <c r="D241" s="1"/>
      <c r="E241" s="1"/>
      <c r="F241" s="61" t="s">
        <v>17</v>
      </c>
      <c r="G241" s="1" t="s">
        <v>20</v>
      </c>
      <c r="H241" s="1"/>
      <c r="I241" s="1"/>
      <c r="J241" s="1">
        <v>50</v>
      </c>
      <c r="K241" s="1">
        <v>6.86</v>
      </c>
      <c r="L241" s="1">
        <v>3.95</v>
      </c>
      <c r="M241" s="1">
        <v>0.5</v>
      </c>
      <c r="N241" s="1">
        <v>24.15</v>
      </c>
      <c r="O241" s="1">
        <v>123</v>
      </c>
      <c r="P241" s="6"/>
    </row>
    <row r="242" spans="1:16" x14ac:dyDescent="0.25">
      <c r="D242" s="1"/>
      <c r="E242" s="1" t="s">
        <v>64</v>
      </c>
      <c r="F242" s="61">
        <v>693</v>
      </c>
      <c r="G242" s="67" t="s">
        <v>36</v>
      </c>
      <c r="H242" s="68"/>
      <c r="I242" s="69"/>
      <c r="J242" s="1">
        <v>200</v>
      </c>
      <c r="K242" s="1">
        <v>14.14</v>
      </c>
      <c r="L242" s="1">
        <v>3.3</v>
      </c>
      <c r="M242" s="1">
        <v>3.1</v>
      </c>
      <c r="N242" s="1">
        <v>13.6</v>
      </c>
      <c r="O242" s="1">
        <v>95</v>
      </c>
    </row>
    <row r="243" spans="1:16" x14ac:dyDescent="0.25">
      <c r="D243" s="1"/>
      <c r="E243" s="1"/>
      <c r="F243" s="61">
        <v>2</v>
      </c>
      <c r="G243" s="53" t="s">
        <v>90</v>
      </c>
      <c r="H243" s="54"/>
      <c r="I243" s="59"/>
      <c r="J243" s="1">
        <v>60</v>
      </c>
      <c r="K243" s="1">
        <v>13.16</v>
      </c>
      <c r="L243" s="1">
        <v>2.4</v>
      </c>
      <c r="M243" s="1">
        <v>11.2</v>
      </c>
      <c r="N243" s="1">
        <v>37</v>
      </c>
      <c r="O243" s="1">
        <v>258</v>
      </c>
    </row>
    <row r="244" spans="1:16" x14ac:dyDescent="0.25">
      <c r="A244" s="7"/>
      <c r="D244" s="90" t="s">
        <v>62</v>
      </c>
      <c r="E244" s="91"/>
      <c r="F244" s="91"/>
      <c r="G244" s="91"/>
      <c r="H244" s="91"/>
      <c r="I244" s="91"/>
      <c r="J244" s="8">
        <f t="shared" ref="J244:O244" si="47">SUM(J240:J243)</f>
        <v>520</v>
      </c>
      <c r="K244" s="9">
        <f t="shared" si="47"/>
        <v>55.08</v>
      </c>
      <c r="L244" s="9">
        <f t="shared" si="47"/>
        <v>14.65</v>
      </c>
      <c r="M244" s="9">
        <f t="shared" si="47"/>
        <v>29.7</v>
      </c>
      <c r="N244" s="9">
        <f t="shared" si="47"/>
        <v>105.41</v>
      </c>
      <c r="O244" s="9">
        <f t="shared" si="47"/>
        <v>727.1</v>
      </c>
      <c r="P244" s="7"/>
    </row>
    <row r="245" spans="1:16" x14ac:dyDescent="0.25">
      <c r="D245" s="10" t="s">
        <v>67</v>
      </c>
      <c r="E245" s="10"/>
      <c r="F245" s="30">
        <v>389</v>
      </c>
      <c r="G245" s="98" t="s">
        <v>47</v>
      </c>
      <c r="H245" s="99"/>
      <c r="I245" s="100"/>
      <c r="J245" s="11">
        <v>200</v>
      </c>
      <c r="K245" s="10">
        <v>25</v>
      </c>
      <c r="L245" s="10">
        <v>1</v>
      </c>
      <c r="M245" s="10"/>
      <c r="N245" s="10">
        <v>25.4</v>
      </c>
      <c r="O245" s="10">
        <v>105.6</v>
      </c>
    </row>
    <row r="246" spans="1:16" x14ac:dyDescent="0.25">
      <c r="D246" s="1" t="s">
        <v>14</v>
      </c>
      <c r="E246" s="20"/>
      <c r="F246" s="28">
        <v>40</v>
      </c>
      <c r="G246" s="67" t="s">
        <v>72</v>
      </c>
      <c r="H246" s="68"/>
      <c r="I246" s="69"/>
      <c r="J246" s="1">
        <v>60</v>
      </c>
      <c r="K246" s="1">
        <v>8.61</v>
      </c>
      <c r="L246" s="1">
        <v>0.9</v>
      </c>
      <c r="M246" s="1">
        <v>2.7</v>
      </c>
      <c r="N246" s="1">
        <v>6.48</v>
      </c>
      <c r="O246" s="1">
        <v>55.8</v>
      </c>
    </row>
    <row r="247" spans="1:16" x14ac:dyDescent="0.25">
      <c r="A247" s="5"/>
      <c r="D247" s="1"/>
      <c r="E247" s="1"/>
      <c r="F247" s="61">
        <v>140</v>
      </c>
      <c r="G247" s="110" t="s">
        <v>104</v>
      </c>
      <c r="H247" s="110"/>
      <c r="I247" s="110"/>
      <c r="J247">
        <v>200</v>
      </c>
      <c r="K247">
        <v>13.58</v>
      </c>
      <c r="L247">
        <v>4.4000000000000004</v>
      </c>
      <c r="M247">
        <v>3.6</v>
      </c>
      <c r="N247">
        <v>16.16</v>
      </c>
      <c r="O247">
        <v>119.2</v>
      </c>
      <c r="P247" s="5"/>
    </row>
    <row r="248" spans="1:16" x14ac:dyDescent="0.25">
      <c r="D248" s="1"/>
      <c r="E248" s="1"/>
      <c r="F248" s="61">
        <v>492</v>
      </c>
      <c r="G248" t="s">
        <v>51</v>
      </c>
      <c r="J248" s="6">
        <v>250</v>
      </c>
      <c r="K248">
        <v>66.47</v>
      </c>
      <c r="L248">
        <v>22.8</v>
      </c>
      <c r="M248">
        <v>29</v>
      </c>
      <c r="N248">
        <v>40.200000000000003</v>
      </c>
      <c r="O248">
        <v>521</v>
      </c>
    </row>
    <row r="249" spans="1:16" x14ac:dyDescent="0.25">
      <c r="D249" s="1"/>
      <c r="E249" s="1"/>
      <c r="F249" s="61">
        <v>685</v>
      </c>
      <c r="G249" s="67" t="s">
        <v>11</v>
      </c>
      <c r="H249" s="68"/>
      <c r="I249" s="68"/>
      <c r="J249" s="1">
        <v>200</v>
      </c>
      <c r="K249" s="1">
        <v>2.4500000000000002</v>
      </c>
      <c r="L249" s="1">
        <v>0.2</v>
      </c>
      <c r="M249" s="1">
        <v>0</v>
      </c>
      <c r="N249" s="1">
        <v>9.1</v>
      </c>
      <c r="O249" s="1">
        <v>36</v>
      </c>
    </row>
    <row r="250" spans="1:16" x14ac:dyDescent="0.25">
      <c r="D250" s="1"/>
      <c r="E250" s="1"/>
      <c r="F250" s="61" t="s">
        <v>17</v>
      </c>
      <c r="G250" s="67" t="s">
        <v>20</v>
      </c>
      <c r="H250" s="68"/>
      <c r="I250" s="68"/>
      <c r="J250" s="1">
        <v>70</v>
      </c>
      <c r="K250" s="1">
        <v>11.37</v>
      </c>
      <c r="L250">
        <v>5.98</v>
      </c>
      <c r="M250">
        <v>2.4500000000000002</v>
      </c>
      <c r="N250">
        <v>44.83</v>
      </c>
      <c r="O250">
        <v>217.23</v>
      </c>
    </row>
    <row r="251" spans="1:16" x14ac:dyDescent="0.25">
      <c r="D251" s="12" t="s">
        <v>66</v>
      </c>
      <c r="E251" s="12"/>
      <c r="F251" s="12"/>
      <c r="G251" s="64"/>
      <c r="H251" s="65"/>
      <c r="I251" s="66"/>
      <c r="J251" s="12">
        <f>SUM(J246:J250)</f>
        <v>780</v>
      </c>
      <c r="K251" s="12">
        <f t="shared" ref="K251:O251" si="48">SUM(K246:K250)</f>
        <v>102.48</v>
      </c>
      <c r="L251" s="12">
        <f t="shared" si="48"/>
        <v>34.28</v>
      </c>
      <c r="M251" s="12">
        <f t="shared" si="48"/>
        <v>37.75</v>
      </c>
      <c r="N251" s="12">
        <f t="shared" si="48"/>
        <v>116.77</v>
      </c>
      <c r="O251" s="12">
        <f t="shared" si="48"/>
        <v>949.23</v>
      </c>
    </row>
    <row r="252" spans="1:16" x14ac:dyDescent="0.25">
      <c r="A252" s="7"/>
      <c r="D252" s="1" t="s">
        <v>68</v>
      </c>
      <c r="E252" s="1"/>
      <c r="F252" s="61">
        <v>639</v>
      </c>
      <c r="G252" s="1" t="s">
        <v>19</v>
      </c>
      <c r="H252" s="1"/>
      <c r="I252" s="1"/>
      <c r="J252" s="1">
        <v>200</v>
      </c>
      <c r="K252" s="1">
        <v>7.14</v>
      </c>
      <c r="L252" s="1">
        <v>0.5</v>
      </c>
      <c r="M252" s="1">
        <v>0.1</v>
      </c>
      <c r="N252" s="1">
        <v>30.9</v>
      </c>
      <c r="O252" s="1">
        <v>123</v>
      </c>
      <c r="P252" s="7"/>
    </row>
    <row r="253" spans="1:16" x14ac:dyDescent="0.25">
      <c r="A253" s="7"/>
      <c r="D253" s="1"/>
      <c r="E253" s="1"/>
      <c r="F253" s="61" t="s">
        <v>17</v>
      </c>
      <c r="G253" s="1" t="s">
        <v>48</v>
      </c>
      <c r="H253" s="1"/>
      <c r="I253" s="1"/>
      <c r="J253" s="1">
        <v>50</v>
      </c>
      <c r="K253" s="1">
        <v>33.270000000000003</v>
      </c>
      <c r="L253" s="1">
        <v>3.25</v>
      </c>
      <c r="M253" s="1">
        <v>5.9</v>
      </c>
      <c r="N253" s="1">
        <v>13.34</v>
      </c>
      <c r="O253" s="1">
        <v>218</v>
      </c>
      <c r="P253" s="7"/>
    </row>
    <row r="254" spans="1:16" x14ac:dyDescent="0.25">
      <c r="D254" s="13" t="s">
        <v>69</v>
      </c>
      <c r="E254" s="13"/>
      <c r="F254" s="13"/>
      <c r="G254" s="84"/>
      <c r="H254" s="85"/>
      <c r="I254" s="86"/>
      <c r="J254" s="13">
        <f t="shared" ref="J254:O254" si="49">SUM(J252:J253)</f>
        <v>250</v>
      </c>
      <c r="K254" s="13">
        <f t="shared" si="49"/>
        <v>40.410000000000004</v>
      </c>
      <c r="L254" s="13">
        <f t="shared" si="49"/>
        <v>3.75</v>
      </c>
      <c r="M254" s="13">
        <f t="shared" si="49"/>
        <v>6</v>
      </c>
      <c r="N254" s="13">
        <f t="shared" si="49"/>
        <v>44.239999999999995</v>
      </c>
      <c r="O254" s="13">
        <f t="shared" si="49"/>
        <v>341</v>
      </c>
    </row>
    <row r="255" spans="1:16" x14ac:dyDescent="0.25">
      <c r="A255" s="7"/>
      <c r="D255" s="14" t="s">
        <v>70</v>
      </c>
      <c r="E255" s="14"/>
      <c r="F255" s="14"/>
      <c r="G255" s="87" t="s">
        <v>21</v>
      </c>
      <c r="H255" s="88"/>
      <c r="I255" s="89"/>
      <c r="J255" s="14">
        <f t="shared" ref="J255:O255" si="50">J244+J245+J251+J254</f>
        <v>1750</v>
      </c>
      <c r="K255" s="14">
        <f t="shared" si="50"/>
        <v>222.97</v>
      </c>
      <c r="L255" s="14">
        <f t="shared" si="50"/>
        <v>53.68</v>
      </c>
      <c r="M255" s="14">
        <f t="shared" si="50"/>
        <v>73.45</v>
      </c>
      <c r="N255" s="14">
        <f t="shared" si="50"/>
        <v>291.82</v>
      </c>
      <c r="O255" s="14">
        <f t="shared" si="50"/>
        <v>2122.9300000000003</v>
      </c>
      <c r="P255" s="7"/>
    </row>
    <row r="256" spans="1:16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 t="s">
        <v>61</v>
      </c>
      <c r="O256" s="62">
        <v>3</v>
      </c>
    </row>
    <row r="257" spans="1:16" x14ac:dyDescent="0.25">
      <c r="D257" s="1" t="s">
        <v>8</v>
      </c>
      <c r="E257" s="1" t="s">
        <v>65</v>
      </c>
      <c r="F257" s="61">
        <v>311</v>
      </c>
      <c r="G257" t="s">
        <v>74</v>
      </c>
      <c r="J257">
        <v>210</v>
      </c>
      <c r="K257">
        <v>23.17</v>
      </c>
      <c r="L257">
        <v>7.51</v>
      </c>
      <c r="M257">
        <v>11.72</v>
      </c>
      <c r="N257">
        <v>37.049999999999997</v>
      </c>
      <c r="O257">
        <v>285</v>
      </c>
    </row>
    <row r="258" spans="1:16" x14ac:dyDescent="0.25">
      <c r="A258" s="7"/>
      <c r="D258" s="1"/>
      <c r="E258" s="1"/>
      <c r="F258" s="61" t="s">
        <v>17</v>
      </c>
      <c r="G258" t="s">
        <v>20</v>
      </c>
      <c r="J258">
        <v>60</v>
      </c>
      <c r="K258">
        <v>9.74</v>
      </c>
      <c r="L258">
        <v>4.8600000000000003</v>
      </c>
      <c r="M258">
        <v>0.6</v>
      </c>
      <c r="N258">
        <v>29.28</v>
      </c>
      <c r="O258">
        <v>145.19999999999999</v>
      </c>
      <c r="P258" s="7"/>
    </row>
    <row r="259" spans="1:16" x14ac:dyDescent="0.25">
      <c r="D259" s="1"/>
      <c r="E259" s="1" t="s">
        <v>64</v>
      </c>
      <c r="F259" s="61">
        <v>685</v>
      </c>
      <c r="G259" s="67" t="s">
        <v>11</v>
      </c>
      <c r="H259" s="68"/>
      <c r="I259" s="68"/>
      <c r="J259" s="1">
        <v>200</v>
      </c>
      <c r="K259" s="1">
        <v>2.4500000000000002</v>
      </c>
      <c r="L259" s="1">
        <v>0.2</v>
      </c>
      <c r="M259" s="1">
        <v>0</v>
      </c>
      <c r="N259" s="1">
        <v>9.1</v>
      </c>
      <c r="O259" s="1">
        <v>36</v>
      </c>
    </row>
    <row r="260" spans="1:16" x14ac:dyDescent="0.25">
      <c r="A260" s="42"/>
      <c r="D260" s="1"/>
      <c r="E260" s="1"/>
      <c r="F260" s="61">
        <v>376</v>
      </c>
      <c r="G260" t="s">
        <v>29</v>
      </c>
      <c r="J260">
        <v>100</v>
      </c>
      <c r="K260">
        <v>20</v>
      </c>
      <c r="L260">
        <v>0.4</v>
      </c>
      <c r="M260">
        <v>0.4</v>
      </c>
      <c r="N260">
        <v>9.8000000000000007</v>
      </c>
      <c r="O260">
        <v>47</v>
      </c>
      <c r="P260" s="61"/>
    </row>
    <row r="261" spans="1:16" x14ac:dyDescent="0.25">
      <c r="D261" s="90" t="s">
        <v>62</v>
      </c>
      <c r="E261" s="91"/>
      <c r="F261" s="91"/>
      <c r="G261" s="91"/>
      <c r="H261" s="91"/>
      <c r="I261" s="91"/>
      <c r="J261" s="8">
        <f t="shared" ref="J261:O261" si="51">SUM(J257:J260)</f>
        <v>570</v>
      </c>
      <c r="K261" s="9">
        <f t="shared" si="51"/>
        <v>55.360000000000007</v>
      </c>
      <c r="L261" s="9">
        <f t="shared" si="51"/>
        <v>12.97</v>
      </c>
      <c r="M261" s="9">
        <f t="shared" si="51"/>
        <v>12.72</v>
      </c>
      <c r="N261" s="9">
        <f t="shared" si="51"/>
        <v>85.22999999999999</v>
      </c>
      <c r="O261" s="9">
        <f t="shared" si="51"/>
        <v>513.20000000000005</v>
      </c>
    </row>
    <row r="262" spans="1:16" x14ac:dyDescent="0.25">
      <c r="D262" s="10" t="s">
        <v>67</v>
      </c>
      <c r="E262" s="10"/>
      <c r="F262" s="30">
        <v>338</v>
      </c>
      <c r="G262" s="98" t="s">
        <v>47</v>
      </c>
      <c r="H262" s="99"/>
      <c r="I262" s="100"/>
      <c r="J262" s="11">
        <v>200</v>
      </c>
      <c r="K262" s="10">
        <v>25</v>
      </c>
      <c r="L262" s="10">
        <v>1</v>
      </c>
      <c r="M262" s="10"/>
      <c r="N262" s="10">
        <v>25.4</v>
      </c>
      <c r="O262" s="10">
        <v>105.6</v>
      </c>
    </row>
    <row r="263" spans="1:16" x14ac:dyDescent="0.25">
      <c r="D263" s="1" t="s">
        <v>14</v>
      </c>
      <c r="E263" s="1"/>
      <c r="F263" s="61">
        <v>31</v>
      </c>
      <c r="G263" t="s">
        <v>91</v>
      </c>
      <c r="J263">
        <v>100</v>
      </c>
      <c r="K263">
        <v>15.82</v>
      </c>
      <c r="L263">
        <v>1.2</v>
      </c>
      <c r="M263">
        <v>4.5999999999999996</v>
      </c>
      <c r="N263">
        <v>10.7</v>
      </c>
      <c r="O263">
        <v>92</v>
      </c>
    </row>
    <row r="264" spans="1:16" x14ac:dyDescent="0.25">
      <c r="D264" s="1"/>
      <c r="E264" s="1"/>
      <c r="F264" s="63">
        <v>134</v>
      </c>
      <c r="G264" s="74" t="s">
        <v>86</v>
      </c>
      <c r="H264" s="74"/>
      <c r="I264" s="75"/>
      <c r="J264" s="6">
        <v>200</v>
      </c>
      <c r="K264">
        <v>16.670000000000002</v>
      </c>
      <c r="L264">
        <v>1.86</v>
      </c>
      <c r="M264">
        <v>4.4000000000000004</v>
      </c>
      <c r="N264">
        <v>10.199999999999999</v>
      </c>
      <c r="O264">
        <v>92</v>
      </c>
    </row>
    <row r="265" spans="1:16" x14ac:dyDescent="0.25">
      <c r="D265" s="1"/>
      <c r="E265" s="1"/>
      <c r="F265" s="61">
        <v>451</v>
      </c>
      <c r="G265" t="s">
        <v>30</v>
      </c>
      <c r="J265">
        <v>90</v>
      </c>
      <c r="K265">
        <v>39.71</v>
      </c>
      <c r="L265">
        <v>8</v>
      </c>
      <c r="M265">
        <v>8.1999999999999993</v>
      </c>
      <c r="N265">
        <v>10.6</v>
      </c>
      <c r="O265">
        <v>151</v>
      </c>
    </row>
    <row r="266" spans="1:16" x14ac:dyDescent="0.25">
      <c r="D266" s="1"/>
      <c r="E266" s="1"/>
      <c r="F266" s="61">
        <v>520</v>
      </c>
      <c r="G266" t="s">
        <v>31</v>
      </c>
      <c r="J266">
        <v>150</v>
      </c>
      <c r="K266">
        <v>17.329999999999998</v>
      </c>
      <c r="L266">
        <v>3.08</v>
      </c>
      <c r="M266">
        <v>4.7300000000000004</v>
      </c>
      <c r="N266">
        <v>20.03</v>
      </c>
      <c r="O266">
        <v>14.03</v>
      </c>
    </row>
    <row r="267" spans="1:16" x14ac:dyDescent="0.25">
      <c r="D267" s="1"/>
      <c r="E267" s="1"/>
      <c r="F267" s="61">
        <v>639</v>
      </c>
      <c r="G267" s="1" t="s">
        <v>19</v>
      </c>
      <c r="H267" s="1"/>
      <c r="I267" s="1"/>
      <c r="J267" s="1">
        <v>200</v>
      </c>
      <c r="K267" s="1">
        <v>7.14</v>
      </c>
      <c r="L267" s="1">
        <v>0.5</v>
      </c>
      <c r="M267" s="1">
        <v>0.1</v>
      </c>
      <c r="N267" s="1">
        <v>30.9</v>
      </c>
      <c r="O267" s="1">
        <v>123</v>
      </c>
    </row>
    <row r="268" spans="1:16" x14ac:dyDescent="0.25">
      <c r="A268" s="7"/>
      <c r="D268" s="1"/>
      <c r="E268" s="1"/>
      <c r="F268" s="61" t="s">
        <v>17</v>
      </c>
      <c r="G268" s="53" t="s">
        <v>20</v>
      </c>
      <c r="H268" s="54"/>
      <c r="I268" s="54"/>
      <c r="J268" s="1">
        <v>40</v>
      </c>
      <c r="K268" s="1">
        <v>6.5</v>
      </c>
      <c r="L268" s="1">
        <v>3.16</v>
      </c>
      <c r="M268" s="1">
        <v>0.4</v>
      </c>
      <c r="N268" s="1">
        <v>19.329999999999998</v>
      </c>
      <c r="O268" s="1">
        <v>81.33</v>
      </c>
      <c r="P268" s="7"/>
    </row>
    <row r="269" spans="1:16" x14ac:dyDescent="0.25">
      <c r="D269" s="12" t="s">
        <v>66</v>
      </c>
      <c r="E269" s="12"/>
      <c r="F269" s="12"/>
      <c r="G269" s="64"/>
      <c r="H269" s="65"/>
      <c r="I269" s="66"/>
      <c r="J269" s="12">
        <f>SUM(J263:J268)</f>
        <v>780</v>
      </c>
      <c r="K269" s="12">
        <f t="shared" ref="K269:O269" si="52">SUM(K263:K268)</f>
        <v>103.17</v>
      </c>
      <c r="L269" s="12">
        <f t="shared" si="52"/>
        <v>17.8</v>
      </c>
      <c r="M269" s="12">
        <f t="shared" si="52"/>
        <v>22.43</v>
      </c>
      <c r="N269" s="12">
        <f t="shared" si="52"/>
        <v>101.76</v>
      </c>
      <c r="O269" s="12">
        <f t="shared" si="52"/>
        <v>553.36</v>
      </c>
    </row>
    <row r="270" spans="1:16" x14ac:dyDescent="0.25">
      <c r="A270" s="7"/>
      <c r="D270" s="1" t="s">
        <v>68</v>
      </c>
      <c r="E270" s="1"/>
      <c r="F270" s="61" t="s">
        <v>17</v>
      </c>
      <c r="G270" t="s">
        <v>48</v>
      </c>
      <c r="J270" s="15">
        <v>150</v>
      </c>
      <c r="K270" s="15">
        <v>39.44</v>
      </c>
      <c r="L270">
        <v>9.1</v>
      </c>
      <c r="M270">
        <v>10.199999999999999</v>
      </c>
      <c r="N270">
        <v>112.3</v>
      </c>
      <c r="O270">
        <v>570.79999999999995</v>
      </c>
      <c r="P270" s="7"/>
    </row>
    <row r="271" spans="1:16" x14ac:dyDescent="0.25">
      <c r="D271" s="13" t="s">
        <v>69</v>
      </c>
      <c r="E271" s="13"/>
      <c r="F271" s="13"/>
      <c r="G271" s="84"/>
      <c r="H271" s="85"/>
      <c r="I271" s="86"/>
      <c r="J271" s="13">
        <f>SUM(J270)</f>
        <v>150</v>
      </c>
      <c r="K271" s="13">
        <f t="shared" ref="K271:O271" si="53">SUM(K270)</f>
        <v>39.44</v>
      </c>
      <c r="L271" s="13">
        <f t="shared" si="53"/>
        <v>9.1</v>
      </c>
      <c r="M271" s="13">
        <f t="shared" si="53"/>
        <v>10.199999999999999</v>
      </c>
      <c r="N271" s="13">
        <f t="shared" si="53"/>
        <v>112.3</v>
      </c>
      <c r="O271" s="13">
        <f t="shared" si="53"/>
        <v>570.79999999999995</v>
      </c>
    </row>
    <row r="272" spans="1:16" x14ac:dyDescent="0.25">
      <c r="D272" s="14" t="s">
        <v>70</v>
      </c>
      <c r="E272" s="14"/>
      <c r="F272" s="14"/>
      <c r="G272" s="87" t="s">
        <v>21</v>
      </c>
      <c r="H272" s="88"/>
      <c r="I272" s="89"/>
      <c r="J272" s="14">
        <f>J261+J262+J269+J271</f>
        <v>1700</v>
      </c>
      <c r="K272" s="14">
        <f t="shared" ref="K272:O272" si="54">K261+K262+K269+K271</f>
        <v>222.97000000000003</v>
      </c>
      <c r="L272" s="14">
        <f t="shared" si="54"/>
        <v>40.870000000000005</v>
      </c>
      <c r="M272" s="14">
        <f t="shared" si="54"/>
        <v>45.349999999999994</v>
      </c>
      <c r="N272" s="14">
        <f t="shared" si="54"/>
        <v>324.69</v>
      </c>
      <c r="O272" s="14">
        <f t="shared" si="54"/>
        <v>1742.96</v>
      </c>
    </row>
    <row r="273" spans="1:16" x14ac:dyDescent="0.25">
      <c r="D273" s="1"/>
      <c r="E273" s="1"/>
      <c r="F273" s="1"/>
      <c r="N273" t="s">
        <v>61</v>
      </c>
      <c r="O273" s="61">
        <v>4</v>
      </c>
    </row>
    <row r="274" spans="1:16" x14ac:dyDescent="0.25">
      <c r="D274" s="1" t="s">
        <v>8</v>
      </c>
      <c r="E274" s="1" t="s">
        <v>65</v>
      </c>
      <c r="F274" s="61">
        <v>205</v>
      </c>
      <c r="G274" s="4" t="s">
        <v>52</v>
      </c>
      <c r="H274" s="4"/>
      <c r="I274" s="4"/>
      <c r="J274" s="4">
        <v>230</v>
      </c>
      <c r="K274" s="4">
        <v>13.26</v>
      </c>
      <c r="L274" s="4">
        <v>6.5</v>
      </c>
      <c r="M274" s="4">
        <v>5.2</v>
      </c>
      <c r="N274" s="4">
        <v>35.9</v>
      </c>
      <c r="O274" s="16">
        <v>225</v>
      </c>
    </row>
    <row r="275" spans="1:16" x14ac:dyDescent="0.25">
      <c r="A275" s="27"/>
      <c r="D275" s="1"/>
      <c r="E275" s="1"/>
      <c r="F275" s="31">
        <v>41</v>
      </c>
      <c r="G275" s="67" t="s">
        <v>22</v>
      </c>
      <c r="H275" s="68"/>
      <c r="I275" s="69"/>
      <c r="J275" s="1">
        <v>10</v>
      </c>
      <c r="K275" s="1">
        <v>4.76</v>
      </c>
      <c r="L275" s="1"/>
      <c r="M275" s="1">
        <v>8.1999999999999993</v>
      </c>
      <c r="N275" s="1">
        <v>0.1</v>
      </c>
      <c r="O275" s="17">
        <v>75</v>
      </c>
      <c r="P275" s="27"/>
    </row>
    <row r="276" spans="1:16" x14ac:dyDescent="0.25">
      <c r="D276" s="1"/>
      <c r="E276" s="1" t="s">
        <v>64</v>
      </c>
      <c r="F276" s="61">
        <v>685</v>
      </c>
      <c r="G276" s="67" t="s">
        <v>11</v>
      </c>
      <c r="H276" s="68"/>
      <c r="I276" s="68"/>
      <c r="J276" s="1">
        <v>200</v>
      </c>
      <c r="K276" s="1">
        <v>2.4500000000000002</v>
      </c>
      <c r="L276" s="1">
        <v>0.2</v>
      </c>
      <c r="M276" s="1">
        <v>0</v>
      </c>
      <c r="N276" s="1">
        <v>9.1</v>
      </c>
      <c r="O276" s="1">
        <v>36</v>
      </c>
    </row>
    <row r="277" spans="1:16" x14ac:dyDescent="0.25">
      <c r="A277" s="7"/>
      <c r="D277" s="1"/>
      <c r="E277" s="1"/>
      <c r="F277" s="61" t="s">
        <v>17</v>
      </c>
      <c r="G277" s="67" t="s">
        <v>20</v>
      </c>
      <c r="H277" s="68"/>
      <c r="I277" s="69"/>
      <c r="J277" s="1">
        <v>70</v>
      </c>
      <c r="K277" s="1">
        <v>11.09</v>
      </c>
      <c r="L277">
        <v>5.98</v>
      </c>
      <c r="M277">
        <v>2.4500000000000002</v>
      </c>
      <c r="N277">
        <v>44.83</v>
      </c>
      <c r="O277">
        <v>217.23</v>
      </c>
      <c r="P277" s="7"/>
    </row>
    <row r="278" spans="1:16" x14ac:dyDescent="0.25">
      <c r="A278" s="7"/>
      <c r="D278" s="1"/>
      <c r="E278" s="1"/>
      <c r="F278" s="61" t="s">
        <v>17</v>
      </c>
      <c r="G278" s="67" t="s">
        <v>33</v>
      </c>
      <c r="H278" s="68"/>
      <c r="I278" s="68"/>
      <c r="J278">
        <v>50</v>
      </c>
      <c r="K278" s="15">
        <v>11.64</v>
      </c>
      <c r="L278">
        <v>3</v>
      </c>
      <c r="M278">
        <v>2</v>
      </c>
      <c r="N278">
        <v>37</v>
      </c>
      <c r="O278">
        <v>183</v>
      </c>
      <c r="P278" s="7"/>
    </row>
    <row r="279" spans="1:16" x14ac:dyDescent="0.25">
      <c r="A279" s="7"/>
      <c r="D279" s="90" t="s">
        <v>62</v>
      </c>
      <c r="E279" s="91"/>
      <c r="F279" s="91"/>
      <c r="G279" s="91"/>
      <c r="H279" s="91"/>
      <c r="I279" s="91"/>
      <c r="J279" s="8">
        <f>J274+J275+J276+J277+J278</f>
        <v>560</v>
      </c>
      <c r="K279" s="8">
        <f t="shared" ref="K279:O279" si="55">K274+K275+K276+K277+K278</f>
        <v>43.2</v>
      </c>
      <c r="L279" s="8">
        <f t="shared" si="55"/>
        <v>15.68</v>
      </c>
      <c r="M279" s="8">
        <f t="shared" si="55"/>
        <v>17.849999999999998</v>
      </c>
      <c r="N279" s="8">
        <f t="shared" si="55"/>
        <v>126.93</v>
      </c>
      <c r="O279" s="8">
        <f t="shared" si="55"/>
        <v>736.23</v>
      </c>
      <c r="P279" s="7"/>
    </row>
    <row r="280" spans="1:16" x14ac:dyDescent="0.25">
      <c r="D280" s="20" t="s">
        <v>67</v>
      </c>
      <c r="E280" s="20"/>
      <c r="F280" s="30" t="s">
        <v>17</v>
      </c>
      <c r="G280" s="98" t="s">
        <v>50</v>
      </c>
      <c r="H280" s="99"/>
      <c r="I280" s="100"/>
      <c r="J280" s="11">
        <v>200</v>
      </c>
      <c r="K280" s="10">
        <v>42</v>
      </c>
      <c r="L280" s="10">
        <v>5.8</v>
      </c>
      <c r="M280" s="10">
        <v>6.52</v>
      </c>
      <c r="N280" s="10">
        <v>9.1</v>
      </c>
      <c r="O280" s="10">
        <v>116.4</v>
      </c>
    </row>
    <row r="281" spans="1:16" x14ac:dyDescent="0.25">
      <c r="D281" s="101"/>
      <c r="E281" s="102"/>
      <c r="F281" s="41"/>
      <c r="G281" s="103"/>
      <c r="H281" s="104"/>
      <c r="I281" s="104"/>
      <c r="J281" s="15"/>
      <c r="K281" s="15"/>
      <c r="L281" s="15"/>
      <c r="M281" s="15"/>
      <c r="N281" s="45"/>
      <c r="O281" s="15"/>
    </row>
    <row r="282" spans="1:16" x14ac:dyDescent="0.25">
      <c r="D282" s="105" t="s">
        <v>87</v>
      </c>
      <c r="E282" s="106"/>
      <c r="F282" s="107"/>
      <c r="G282" s="46"/>
      <c r="H282" s="47"/>
      <c r="I282" s="47"/>
      <c r="J282" s="25">
        <f t="shared" ref="J282:O282" si="56">SUM(J280:J281)</f>
        <v>200</v>
      </c>
      <c r="K282" s="25">
        <f t="shared" si="56"/>
        <v>42</v>
      </c>
      <c r="L282" s="25">
        <f t="shared" si="56"/>
        <v>5.8</v>
      </c>
      <c r="M282" s="25">
        <f t="shared" si="56"/>
        <v>6.52</v>
      </c>
      <c r="N282" s="25">
        <f t="shared" si="56"/>
        <v>9.1</v>
      </c>
      <c r="O282" s="25">
        <f t="shared" si="56"/>
        <v>116.4</v>
      </c>
    </row>
    <row r="283" spans="1:16" x14ac:dyDescent="0.25">
      <c r="D283" s="1" t="s">
        <v>14</v>
      </c>
      <c r="E283" s="1"/>
      <c r="F283" s="62">
        <v>34</v>
      </c>
      <c r="G283" s="108" t="s">
        <v>53</v>
      </c>
      <c r="H283" s="109"/>
      <c r="I283" s="109"/>
      <c r="J283">
        <v>60</v>
      </c>
      <c r="K283" s="15">
        <v>10.06</v>
      </c>
      <c r="L283">
        <v>1.2</v>
      </c>
      <c r="M283">
        <v>3.74</v>
      </c>
      <c r="N283">
        <v>5.94</v>
      </c>
      <c r="O283">
        <v>60</v>
      </c>
    </row>
    <row r="284" spans="1:16" x14ac:dyDescent="0.25">
      <c r="D284" s="1"/>
      <c r="E284" s="1"/>
      <c r="F284" s="62">
        <v>87</v>
      </c>
      <c r="G284" t="s">
        <v>34</v>
      </c>
      <c r="J284">
        <v>250</v>
      </c>
      <c r="K284" s="15">
        <v>24.23</v>
      </c>
      <c r="L284">
        <v>9.98</v>
      </c>
      <c r="M284">
        <v>9.76</v>
      </c>
      <c r="N284">
        <v>16.62</v>
      </c>
      <c r="O284">
        <v>199.81</v>
      </c>
    </row>
    <row r="285" spans="1:16" x14ac:dyDescent="0.25">
      <c r="D285" s="1"/>
      <c r="E285" s="1"/>
      <c r="F285" s="62">
        <v>297</v>
      </c>
      <c r="G285" t="s">
        <v>35</v>
      </c>
      <c r="J285">
        <v>230</v>
      </c>
      <c r="K285" s="15">
        <v>61.6</v>
      </c>
      <c r="L285">
        <v>16.77</v>
      </c>
      <c r="M285">
        <v>10.74</v>
      </c>
      <c r="N285">
        <v>24.06</v>
      </c>
      <c r="O285">
        <v>260.06</v>
      </c>
    </row>
    <row r="286" spans="1:16" x14ac:dyDescent="0.25">
      <c r="D286" s="1"/>
      <c r="E286" s="1"/>
      <c r="F286" s="61">
        <v>639</v>
      </c>
      <c r="G286" s="1" t="s">
        <v>19</v>
      </c>
      <c r="H286" s="1"/>
      <c r="I286" s="1"/>
      <c r="J286" s="1">
        <v>200</v>
      </c>
      <c r="K286" s="1">
        <v>7.14</v>
      </c>
      <c r="L286" s="1">
        <v>0.5</v>
      </c>
      <c r="M286" s="1">
        <v>0.1</v>
      </c>
      <c r="N286" s="1">
        <v>30.9</v>
      </c>
      <c r="O286" s="1">
        <v>123</v>
      </c>
    </row>
    <row r="287" spans="1:16" x14ac:dyDescent="0.25">
      <c r="D287" s="1"/>
      <c r="E287" s="1"/>
      <c r="F287" s="61" t="s">
        <v>17</v>
      </c>
      <c r="G287" s="53" t="s">
        <v>20</v>
      </c>
      <c r="H287" s="54"/>
      <c r="I287" s="54"/>
      <c r="J287" s="1">
        <v>60</v>
      </c>
      <c r="K287" s="1">
        <v>9.74</v>
      </c>
      <c r="L287" s="1">
        <v>4.74</v>
      </c>
      <c r="M287" s="1">
        <v>0.6</v>
      </c>
      <c r="N287" s="1">
        <v>29</v>
      </c>
      <c r="O287" s="1">
        <v>122</v>
      </c>
    </row>
    <row r="288" spans="1:16" x14ac:dyDescent="0.25">
      <c r="D288" s="12" t="s">
        <v>66</v>
      </c>
      <c r="E288" s="12"/>
      <c r="F288" s="12"/>
      <c r="G288" s="64"/>
      <c r="H288" s="65"/>
      <c r="I288" s="66"/>
      <c r="J288" s="12">
        <f>SUM(J283:J287)</f>
        <v>800</v>
      </c>
      <c r="K288" s="12">
        <f t="shared" ref="K288:O288" si="57">SUM(K283:K287)</f>
        <v>112.77</v>
      </c>
      <c r="L288" s="12">
        <f t="shared" si="57"/>
        <v>33.19</v>
      </c>
      <c r="M288" s="12">
        <f t="shared" si="57"/>
        <v>24.940000000000005</v>
      </c>
      <c r="N288" s="12">
        <f t="shared" si="57"/>
        <v>106.52000000000001</v>
      </c>
      <c r="O288" s="12">
        <f t="shared" si="57"/>
        <v>764.87</v>
      </c>
    </row>
    <row r="289" spans="1:16" x14ac:dyDescent="0.25">
      <c r="A289" s="7"/>
      <c r="D289" s="1" t="s">
        <v>68</v>
      </c>
      <c r="E289" s="1"/>
      <c r="F289" s="30">
        <v>338</v>
      </c>
      <c r="G289" s="98" t="s">
        <v>47</v>
      </c>
      <c r="H289" s="99"/>
      <c r="I289" s="100"/>
      <c r="J289" s="11">
        <v>200</v>
      </c>
      <c r="K289" s="10">
        <v>25</v>
      </c>
      <c r="L289" s="10">
        <v>1</v>
      </c>
      <c r="M289" s="10"/>
      <c r="N289" s="10">
        <v>25.4</v>
      </c>
      <c r="O289" s="10">
        <v>105.6</v>
      </c>
      <c r="P289" s="7"/>
    </row>
    <row r="290" spans="1:16" x14ac:dyDescent="0.25">
      <c r="D290" s="1"/>
      <c r="E290" s="1"/>
      <c r="F290" s="62"/>
      <c r="K290" s="15"/>
    </row>
    <row r="291" spans="1:16" x14ac:dyDescent="0.25">
      <c r="D291" s="13" t="s">
        <v>69</v>
      </c>
      <c r="E291" s="13"/>
      <c r="F291" s="13"/>
      <c r="G291" s="84"/>
      <c r="H291" s="85"/>
      <c r="I291" s="86"/>
      <c r="J291" s="13">
        <f t="shared" ref="J291:O291" si="58">SUM(J289:J290)</f>
        <v>200</v>
      </c>
      <c r="K291" s="13">
        <f t="shared" si="58"/>
        <v>25</v>
      </c>
      <c r="L291" s="13">
        <f t="shared" si="58"/>
        <v>1</v>
      </c>
      <c r="M291" s="13">
        <f t="shared" si="58"/>
        <v>0</v>
      </c>
      <c r="N291" s="13">
        <f t="shared" si="58"/>
        <v>25.4</v>
      </c>
      <c r="O291" s="13">
        <f t="shared" si="58"/>
        <v>105.6</v>
      </c>
    </row>
    <row r="292" spans="1:16" x14ac:dyDescent="0.25">
      <c r="D292" s="14" t="s">
        <v>70</v>
      </c>
      <c r="E292" s="14"/>
      <c r="F292" s="14"/>
      <c r="G292" s="87" t="s">
        <v>21</v>
      </c>
      <c r="H292" s="88"/>
      <c r="I292" s="89"/>
      <c r="J292" s="14">
        <f>J279+J282+J288+J291</f>
        <v>1760</v>
      </c>
      <c r="K292" s="14">
        <f t="shared" ref="K292:O292" si="59">K279+K282+K288+K291</f>
        <v>222.97</v>
      </c>
      <c r="L292" s="14">
        <f t="shared" si="59"/>
        <v>55.67</v>
      </c>
      <c r="M292" s="14">
        <f t="shared" si="59"/>
        <v>49.31</v>
      </c>
      <c r="N292" s="14">
        <f t="shared" si="59"/>
        <v>267.95</v>
      </c>
      <c r="O292" s="14">
        <f t="shared" si="59"/>
        <v>1723.1</v>
      </c>
    </row>
    <row r="293" spans="1:16" x14ac:dyDescent="0.25">
      <c r="D293" s="18"/>
      <c r="E293" s="18"/>
      <c r="F293" s="18"/>
      <c r="G293" s="41"/>
      <c r="H293" s="41"/>
      <c r="I293" s="41"/>
      <c r="J293" s="18"/>
      <c r="K293" s="18"/>
      <c r="L293" s="18"/>
      <c r="M293" s="18"/>
      <c r="N293" s="18" t="s">
        <v>61</v>
      </c>
      <c r="O293" s="41">
        <v>5</v>
      </c>
    </row>
    <row r="294" spans="1:16" x14ac:dyDescent="0.25">
      <c r="D294" s="1" t="s">
        <v>8</v>
      </c>
      <c r="E294" s="1" t="s">
        <v>65</v>
      </c>
      <c r="F294" s="62">
        <v>250</v>
      </c>
      <c r="G294" s="49" t="s">
        <v>93</v>
      </c>
      <c r="J294">
        <v>220</v>
      </c>
      <c r="K294">
        <v>21.41</v>
      </c>
      <c r="L294">
        <v>6</v>
      </c>
      <c r="M294">
        <v>5</v>
      </c>
      <c r="N294">
        <v>45.4</v>
      </c>
      <c r="O294">
        <v>256</v>
      </c>
    </row>
    <row r="295" spans="1:16" x14ac:dyDescent="0.25">
      <c r="D295" s="1"/>
      <c r="E295" s="1"/>
      <c r="F295" s="61" t="s">
        <v>17</v>
      </c>
      <c r="G295" t="s">
        <v>16</v>
      </c>
      <c r="J295">
        <v>10</v>
      </c>
      <c r="K295">
        <v>3.64</v>
      </c>
      <c r="L295">
        <v>0.3</v>
      </c>
      <c r="M295">
        <v>2</v>
      </c>
      <c r="N295">
        <v>0.4</v>
      </c>
      <c r="O295">
        <v>20.5</v>
      </c>
    </row>
    <row r="296" spans="1:16" x14ac:dyDescent="0.25">
      <c r="D296" s="1"/>
      <c r="E296" s="1"/>
      <c r="F296" s="61" t="s">
        <v>17</v>
      </c>
      <c r="G296" t="s">
        <v>20</v>
      </c>
      <c r="J296">
        <v>60</v>
      </c>
      <c r="K296">
        <v>9.74</v>
      </c>
      <c r="L296" s="1">
        <v>4.74</v>
      </c>
      <c r="M296" s="1">
        <v>0.6</v>
      </c>
      <c r="N296" s="1">
        <v>29</v>
      </c>
      <c r="O296" s="1">
        <v>122</v>
      </c>
    </row>
    <row r="297" spans="1:16" x14ac:dyDescent="0.25">
      <c r="D297" s="1"/>
      <c r="E297" s="1" t="s">
        <v>64</v>
      </c>
      <c r="F297" s="61">
        <v>685</v>
      </c>
      <c r="G297" s="67" t="s">
        <v>11</v>
      </c>
      <c r="H297" s="68"/>
      <c r="I297" s="68"/>
      <c r="J297" s="1">
        <v>200</v>
      </c>
      <c r="K297" s="1">
        <v>2.4500000000000002</v>
      </c>
      <c r="L297" s="1">
        <v>0.2</v>
      </c>
      <c r="M297" s="1">
        <v>0</v>
      </c>
      <c r="N297" s="1">
        <v>9.1</v>
      </c>
      <c r="O297" s="1">
        <v>36</v>
      </c>
    </row>
    <row r="298" spans="1:16" x14ac:dyDescent="0.25">
      <c r="D298" s="1"/>
      <c r="E298" s="1"/>
      <c r="F298" s="62">
        <v>209</v>
      </c>
      <c r="G298" t="s">
        <v>23</v>
      </c>
      <c r="J298">
        <v>40</v>
      </c>
      <c r="K298">
        <v>18</v>
      </c>
      <c r="L298">
        <v>5.08</v>
      </c>
      <c r="M298">
        <v>4.5999999999999996</v>
      </c>
      <c r="N298">
        <v>0.28000000000000003</v>
      </c>
      <c r="O298">
        <v>63</v>
      </c>
    </row>
    <row r="299" spans="1:16" x14ac:dyDescent="0.25">
      <c r="D299" s="90" t="s">
        <v>62</v>
      </c>
      <c r="E299" s="91"/>
      <c r="F299" s="91"/>
      <c r="G299" s="91"/>
      <c r="H299" s="91"/>
      <c r="I299" s="91"/>
      <c r="J299" s="8">
        <f>J294+J295+J296+J297+J298</f>
        <v>530</v>
      </c>
      <c r="K299" s="8">
        <f t="shared" ref="K299:O299" si="60">K294+K295+K296+K297+K298</f>
        <v>55.24</v>
      </c>
      <c r="L299" s="8">
        <f t="shared" si="60"/>
        <v>16.32</v>
      </c>
      <c r="M299" s="8">
        <f t="shared" si="60"/>
        <v>12.2</v>
      </c>
      <c r="N299" s="8">
        <f t="shared" si="60"/>
        <v>84.179999999999993</v>
      </c>
      <c r="O299" s="8">
        <f t="shared" si="60"/>
        <v>497.5</v>
      </c>
    </row>
    <row r="300" spans="1:16" x14ac:dyDescent="0.25">
      <c r="D300" s="10" t="s">
        <v>67</v>
      </c>
      <c r="E300" s="10"/>
      <c r="F300" s="30">
        <v>338</v>
      </c>
      <c r="G300" s="98" t="s">
        <v>47</v>
      </c>
      <c r="H300" s="99"/>
      <c r="I300" s="100"/>
      <c r="J300" s="11">
        <v>200</v>
      </c>
      <c r="K300" s="10">
        <v>25</v>
      </c>
      <c r="L300" s="10">
        <v>1</v>
      </c>
      <c r="M300" s="10"/>
      <c r="N300" s="10">
        <v>25.4</v>
      </c>
      <c r="O300" s="10">
        <v>105.6</v>
      </c>
    </row>
    <row r="301" spans="1:16" x14ac:dyDescent="0.25">
      <c r="D301" s="1" t="s">
        <v>14</v>
      </c>
      <c r="E301" s="20"/>
      <c r="F301" s="32">
        <v>49</v>
      </c>
      <c r="G301" t="s">
        <v>27</v>
      </c>
      <c r="J301">
        <v>100</v>
      </c>
      <c r="K301">
        <v>13.62</v>
      </c>
      <c r="L301">
        <v>0.9</v>
      </c>
      <c r="M301">
        <v>3.7</v>
      </c>
      <c r="N301">
        <v>9</v>
      </c>
      <c r="O301">
        <v>76</v>
      </c>
    </row>
    <row r="302" spans="1:16" x14ac:dyDescent="0.25">
      <c r="B302" s="44"/>
      <c r="D302" s="1"/>
      <c r="E302" s="1"/>
      <c r="F302" s="62">
        <v>132</v>
      </c>
      <c r="G302" t="s">
        <v>24</v>
      </c>
      <c r="J302">
        <v>200</v>
      </c>
      <c r="K302">
        <v>23.74</v>
      </c>
      <c r="L302">
        <v>1.92</v>
      </c>
      <c r="M302">
        <v>4</v>
      </c>
      <c r="N302">
        <v>12.6</v>
      </c>
      <c r="O302">
        <v>98.4</v>
      </c>
    </row>
    <row r="303" spans="1:16" x14ac:dyDescent="0.25">
      <c r="D303" s="1"/>
      <c r="E303" s="1"/>
      <c r="F303" s="62">
        <v>289</v>
      </c>
      <c r="G303" s="70" t="s">
        <v>105</v>
      </c>
      <c r="H303" s="71"/>
      <c r="I303" s="71"/>
      <c r="J303">
        <v>120</v>
      </c>
      <c r="K303">
        <v>57.83</v>
      </c>
      <c r="L303">
        <v>11.7</v>
      </c>
      <c r="M303">
        <v>9.8000000000000007</v>
      </c>
      <c r="N303">
        <v>10.7</v>
      </c>
      <c r="O303">
        <v>179</v>
      </c>
    </row>
    <row r="304" spans="1:16" x14ac:dyDescent="0.25">
      <c r="D304" s="1"/>
      <c r="E304" s="1"/>
      <c r="F304" s="62">
        <v>302</v>
      </c>
      <c r="G304" t="s">
        <v>26</v>
      </c>
      <c r="J304">
        <v>150</v>
      </c>
      <c r="K304">
        <v>6.96</v>
      </c>
      <c r="L304">
        <v>6.45</v>
      </c>
      <c r="M304">
        <v>5.99</v>
      </c>
      <c r="N304">
        <v>38.630000000000003</v>
      </c>
      <c r="O304">
        <v>238.05</v>
      </c>
    </row>
    <row r="305" spans="1:16" x14ac:dyDescent="0.25">
      <c r="D305" s="1"/>
      <c r="E305" s="1"/>
      <c r="F305" s="61" t="s">
        <v>17</v>
      </c>
      <c r="G305" s="53" t="s">
        <v>20</v>
      </c>
      <c r="H305" s="54"/>
      <c r="I305" s="54"/>
      <c r="J305" s="1">
        <v>52</v>
      </c>
      <c r="K305" s="1">
        <v>8.44</v>
      </c>
      <c r="L305" s="1">
        <v>4.1100000000000003</v>
      </c>
      <c r="M305" s="1">
        <v>0.5</v>
      </c>
      <c r="N305" s="1">
        <v>25.1</v>
      </c>
      <c r="O305" s="1">
        <v>105.7</v>
      </c>
    </row>
    <row r="306" spans="1:16" x14ac:dyDescent="0.25">
      <c r="D306" s="1"/>
      <c r="E306" s="1"/>
      <c r="F306" s="61">
        <v>639</v>
      </c>
      <c r="G306" s="1" t="s">
        <v>19</v>
      </c>
      <c r="H306" s="1"/>
      <c r="I306" s="1"/>
      <c r="J306" s="1">
        <v>200</v>
      </c>
      <c r="K306" s="1">
        <v>7.14</v>
      </c>
      <c r="L306" s="1">
        <v>0.5</v>
      </c>
      <c r="M306" s="1">
        <v>0.1</v>
      </c>
      <c r="N306" s="1">
        <v>30.9</v>
      </c>
      <c r="O306" s="1">
        <v>123</v>
      </c>
    </row>
    <row r="307" spans="1:16" x14ac:dyDescent="0.25">
      <c r="A307" s="7"/>
      <c r="D307" s="12" t="s">
        <v>66</v>
      </c>
      <c r="E307" s="12"/>
      <c r="F307" s="12"/>
      <c r="G307" s="64"/>
      <c r="H307" s="65"/>
      <c r="I307" s="66"/>
      <c r="J307" s="12">
        <f>SUM(J301:J306)</f>
        <v>822</v>
      </c>
      <c r="K307" s="12">
        <f t="shared" ref="K307:O307" si="61">SUM(K301:K306)</f>
        <v>117.72999999999999</v>
      </c>
      <c r="L307" s="12">
        <f t="shared" si="61"/>
        <v>25.58</v>
      </c>
      <c r="M307" s="12">
        <f t="shared" si="61"/>
        <v>24.090000000000003</v>
      </c>
      <c r="N307" s="12">
        <f t="shared" si="61"/>
        <v>126.93</v>
      </c>
      <c r="O307" s="12">
        <f t="shared" si="61"/>
        <v>820.15000000000009</v>
      </c>
      <c r="P307" s="7"/>
    </row>
    <row r="308" spans="1:16" x14ac:dyDescent="0.25">
      <c r="D308" s="1" t="s">
        <v>68</v>
      </c>
      <c r="E308" s="1"/>
      <c r="F308" s="61"/>
      <c r="K308" s="15"/>
    </row>
    <row r="309" spans="1:16" x14ac:dyDescent="0.25">
      <c r="D309" s="13" t="s">
        <v>69</v>
      </c>
      <c r="E309" s="13"/>
      <c r="F309" s="36">
        <v>338</v>
      </c>
      <c r="G309" s="92" t="s">
        <v>47</v>
      </c>
      <c r="H309" s="93"/>
      <c r="I309" s="94"/>
      <c r="J309" s="37">
        <v>200</v>
      </c>
      <c r="K309" s="38">
        <v>25</v>
      </c>
      <c r="L309" s="38">
        <v>1</v>
      </c>
      <c r="M309" s="38"/>
      <c r="N309" s="38">
        <v>25.4</v>
      </c>
      <c r="O309" s="38">
        <v>105.6</v>
      </c>
    </row>
    <row r="310" spans="1:16" x14ac:dyDescent="0.25">
      <c r="D310" s="14" t="s">
        <v>70</v>
      </c>
      <c r="E310" s="14"/>
      <c r="F310" s="14"/>
      <c r="G310" s="87" t="s">
        <v>21</v>
      </c>
      <c r="H310" s="88"/>
      <c r="I310" s="89"/>
      <c r="J310" s="14">
        <f>J299+J300+J307+J309</f>
        <v>1752</v>
      </c>
      <c r="K310" s="14">
        <f t="shared" ref="K310:O310" si="62">K299+K300+K307+K309</f>
        <v>222.97</v>
      </c>
      <c r="L310" s="14">
        <f t="shared" si="62"/>
        <v>43.9</v>
      </c>
      <c r="M310" s="14">
        <f t="shared" si="62"/>
        <v>36.290000000000006</v>
      </c>
      <c r="N310" s="14">
        <f t="shared" si="62"/>
        <v>261.90999999999997</v>
      </c>
      <c r="O310" s="14">
        <f t="shared" si="62"/>
        <v>1528.85</v>
      </c>
    </row>
    <row r="311" spans="1:16" x14ac:dyDescent="0.25">
      <c r="D311" s="1"/>
      <c r="E311" s="1"/>
      <c r="F311" s="1"/>
      <c r="N311" t="s">
        <v>61</v>
      </c>
      <c r="O311">
        <v>6</v>
      </c>
    </row>
    <row r="312" spans="1:16" x14ac:dyDescent="0.25">
      <c r="B312" s="28"/>
      <c r="C312" s="43"/>
      <c r="D312" s="1" t="s">
        <v>8</v>
      </c>
      <c r="E312" s="1" t="s">
        <v>65</v>
      </c>
      <c r="F312" s="62">
        <v>302</v>
      </c>
      <c r="G312" t="s">
        <v>75</v>
      </c>
      <c r="J312">
        <v>185</v>
      </c>
      <c r="K312">
        <v>13.26</v>
      </c>
      <c r="L312">
        <v>7.2</v>
      </c>
      <c r="M312">
        <v>9.1</v>
      </c>
      <c r="N312">
        <v>30.8</v>
      </c>
      <c r="O312">
        <v>239</v>
      </c>
    </row>
    <row r="313" spans="1:16" x14ac:dyDescent="0.25">
      <c r="D313" s="1"/>
      <c r="E313" s="1" t="s">
        <v>64</v>
      </c>
      <c r="F313" s="61">
        <v>693</v>
      </c>
      <c r="G313" s="67" t="s">
        <v>36</v>
      </c>
      <c r="H313" s="68"/>
      <c r="I313" s="69"/>
      <c r="J313" s="1">
        <v>200</v>
      </c>
      <c r="K313" s="1">
        <v>14.14</v>
      </c>
      <c r="L313" s="1">
        <v>3.3</v>
      </c>
      <c r="M313" s="1">
        <v>3.1</v>
      </c>
      <c r="N313" s="1">
        <v>13.6</v>
      </c>
      <c r="O313" s="1">
        <v>95</v>
      </c>
    </row>
    <row r="314" spans="1:16" x14ac:dyDescent="0.25">
      <c r="D314" s="1"/>
      <c r="E314" s="1"/>
      <c r="F314" s="61" t="s">
        <v>17</v>
      </c>
      <c r="G314" s="70" t="s">
        <v>20</v>
      </c>
      <c r="H314" s="95"/>
      <c r="I314" s="95"/>
      <c r="J314">
        <v>60</v>
      </c>
      <c r="K314">
        <v>9.74</v>
      </c>
      <c r="L314" s="1">
        <v>4.74</v>
      </c>
      <c r="M314" s="1">
        <v>0.6</v>
      </c>
      <c r="N314" s="1">
        <v>29</v>
      </c>
      <c r="O314" s="1">
        <v>122</v>
      </c>
    </row>
    <row r="315" spans="1:16" x14ac:dyDescent="0.25">
      <c r="D315" s="1"/>
      <c r="E315" s="1"/>
      <c r="F315" s="61" t="s">
        <v>17</v>
      </c>
      <c r="G315" s="72" t="s">
        <v>37</v>
      </c>
      <c r="H315" s="73"/>
      <c r="I315" s="73"/>
      <c r="J315">
        <v>80</v>
      </c>
      <c r="K315">
        <v>17.600000000000001</v>
      </c>
      <c r="L315">
        <v>6.4</v>
      </c>
      <c r="M315">
        <v>8</v>
      </c>
      <c r="N315">
        <v>59.2</v>
      </c>
      <c r="O315">
        <v>333.6</v>
      </c>
    </row>
    <row r="316" spans="1:16" x14ac:dyDescent="0.25">
      <c r="D316" s="90" t="s">
        <v>62</v>
      </c>
      <c r="E316" s="91"/>
      <c r="F316" s="91"/>
      <c r="G316" s="91"/>
      <c r="H316" s="91"/>
      <c r="I316" s="91"/>
      <c r="J316" s="8">
        <f>J311+J312+J313+J314+J315</f>
        <v>525</v>
      </c>
      <c r="K316" s="8">
        <f t="shared" ref="K316:M316" si="63">K311+K312+K313+K314+K315</f>
        <v>54.74</v>
      </c>
      <c r="L316" s="8">
        <f t="shared" si="63"/>
        <v>21.64</v>
      </c>
      <c r="M316" s="8">
        <f t="shared" si="63"/>
        <v>20.799999999999997</v>
      </c>
      <c r="N316" s="8">
        <f>SUM(N312:N315)</f>
        <v>132.60000000000002</v>
      </c>
      <c r="O316" s="8">
        <f t="shared" ref="O316" si="64">O311+O312+O313+O314+O315</f>
        <v>795.6</v>
      </c>
    </row>
    <row r="317" spans="1:16" x14ac:dyDescent="0.25">
      <c r="D317" s="21" t="s">
        <v>67</v>
      </c>
      <c r="E317" s="21"/>
      <c r="F317" s="21">
        <v>376</v>
      </c>
      <c r="G317" s="22" t="s">
        <v>29</v>
      </c>
      <c r="H317" s="22"/>
      <c r="I317" s="22"/>
      <c r="J317" s="22">
        <v>200</v>
      </c>
      <c r="K317" s="22">
        <v>40</v>
      </c>
      <c r="L317" s="22">
        <v>0.8</v>
      </c>
      <c r="M317" s="22">
        <v>0.8</v>
      </c>
      <c r="N317" s="22">
        <v>19.600000000000001</v>
      </c>
      <c r="O317" s="22">
        <v>94</v>
      </c>
    </row>
    <row r="318" spans="1:16" x14ac:dyDescent="0.25">
      <c r="D318" s="1" t="s">
        <v>14</v>
      </c>
      <c r="E318" s="1"/>
      <c r="F318" s="62">
        <v>43</v>
      </c>
      <c r="G318" t="s">
        <v>94</v>
      </c>
      <c r="J318">
        <v>60</v>
      </c>
      <c r="K318">
        <v>6.48</v>
      </c>
      <c r="L318">
        <v>1.3</v>
      </c>
      <c r="M318">
        <v>2.7</v>
      </c>
      <c r="N318">
        <v>6.2</v>
      </c>
      <c r="O318">
        <v>57</v>
      </c>
    </row>
    <row r="319" spans="1:16" x14ac:dyDescent="0.25">
      <c r="D319" s="1"/>
      <c r="E319" s="1"/>
      <c r="F319" s="62">
        <v>119</v>
      </c>
      <c r="G319" t="s">
        <v>38</v>
      </c>
      <c r="J319">
        <v>250</v>
      </c>
      <c r="K319">
        <v>16.23</v>
      </c>
      <c r="L319">
        <v>9.83</v>
      </c>
      <c r="M319">
        <v>8.8800000000000008</v>
      </c>
      <c r="N319">
        <v>16.8</v>
      </c>
      <c r="O319">
        <v>169.34</v>
      </c>
    </row>
    <row r="320" spans="1:16" x14ac:dyDescent="0.25">
      <c r="D320" s="1"/>
      <c r="E320" s="1"/>
      <c r="F320" s="62">
        <v>180</v>
      </c>
      <c r="G320" s="50" t="s">
        <v>95</v>
      </c>
      <c r="J320">
        <v>140</v>
      </c>
      <c r="K320">
        <v>56.07</v>
      </c>
      <c r="L320">
        <v>13.7</v>
      </c>
      <c r="M320">
        <v>9.5399999999999991</v>
      </c>
      <c r="N320">
        <v>20.51</v>
      </c>
      <c r="O320">
        <v>233.1</v>
      </c>
    </row>
    <row r="321" spans="1:16" x14ac:dyDescent="0.25">
      <c r="D321" s="1"/>
      <c r="E321" s="1"/>
      <c r="F321" s="61">
        <v>639</v>
      </c>
      <c r="G321" s="1" t="s">
        <v>19</v>
      </c>
      <c r="H321" s="1"/>
      <c r="I321" s="1"/>
      <c r="J321" s="1">
        <v>200</v>
      </c>
      <c r="K321" s="1">
        <v>7.14</v>
      </c>
      <c r="L321" s="1">
        <v>0.5</v>
      </c>
      <c r="M321" s="1">
        <v>0.1</v>
      </c>
      <c r="N321" s="1">
        <v>30.9</v>
      </c>
      <c r="O321" s="1">
        <v>123</v>
      </c>
    </row>
    <row r="322" spans="1:16" x14ac:dyDescent="0.25">
      <c r="D322" s="1"/>
      <c r="E322" s="1"/>
      <c r="F322" s="61" t="s">
        <v>17</v>
      </c>
      <c r="G322" t="s">
        <v>20</v>
      </c>
      <c r="J322" s="1">
        <v>60</v>
      </c>
      <c r="K322" s="1">
        <v>9.74</v>
      </c>
      <c r="L322" s="1">
        <v>4.74</v>
      </c>
      <c r="M322" s="1">
        <v>0.6</v>
      </c>
      <c r="N322" s="1">
        <v>29</v>
      </c>
      <c r="O322" s="1">
        <v>122</v>
      </c>
    </row>
    <row r="323" spans="1:16" x14ac:dyDescent="0.25">
      <c r="D323" s="12" t="s">
        <v>66</v>
      </c>
      <c r="E323" s="12"/>
      <c r="F323" s="12"/>
      <c r="G323" s="64"/>
      <c r="H323" s="65"/>
      <c r="I323" s="66"/>
      <c r="J323" s="12">
        <f>SUM(J318:J322)</f>
        <v>710</v>
      </c>
      <c r="K323" s="12">
        <f t="shared" ref="K323:O323" si="65">SUM(K318:K322)</f>
        <v>95.66</v>
      </c>
      <c r="L323" s="12">
        <f t="shared" si="65"/>
        <v>30.07</v>
      </c>
      <c r="M323" s="12">
        <f t="shared" si="65"/>
        <v>21.820000000000004</v>
      </c>
      <c r="N323" s="12">
        <f t="shared" si="65"/>
        <v>103.41</v>
      </c>
      <c r="O323" s="12">
        <f t="shared" si="65"/>
        <v>704.44</v>
      </c>
    </row>
    <row r="324" spans="1:16" x14ac:dyDescent="0.25">
      <c r="A324" s="7"/>
      <c r="D324" s="1" t="s">
        <v>68</v>
      </c>
      <c r="E324" s="1"/>
      <c r="F324" s="62">
        <v>648</v>
      </c>
      <c r="G324" s="67" t="s">
        <v>32</v>
      </c>
      <c r="H324" s="68"/>
      <c r="I324" s="69"/>
      <c r="J324" s="1">
        <v>200</v>
      </c>
      <c r="K324" s="1">
        <v>6.54</v>
      </c>
      <c r="L324" s="1"/>
      <c r="M324" s="1"/>
      <c r="N324" s="1">
        <v>20</v>
      </c>
      <c r="O324" s="1">
        <v>76</v>
      </c>
      <c r="P324" s="7"/>
    </row>
    <row r="325" spans="1:16" x14ac:dyDescent="0.25">
      <c r="D325" s="1"/>
      <c r="E325" s="1"/>
      <c r="F325" s="61" t="s">
        <v>17</v>
      </c>
      <c r="G325" s="67" t="s">
        <v>76</v>
      </c>
      <c r="H325" s="68"/>
      <c r="I325" s="69"/>
      <c r="J325" s="1">
        <v>105</v>
      </c>
      <c r="K325" s="1">
        <v>26.03</v>
      </c>
      <c r="L325" s="1">
        <v>6.07</v>
      </c>
      <c r="M325" s="1">
        <v>6.8</v>
      </c>
      <c r="N325" s="1">
        <v>75.180000000000007</v>
      </c>
      <c r="O325" s="1">
        <v>382.2</v>
      </c>
    </row>
    <row r="326" spans="1:16" x14ac:dyDescent="0.25">
      <c r="A326" s="6"/>
      <c r="D326" s="13" t="s">
        <v>69</v>
      </c>
      <c r="E326" s="13"/>
      <c r="F326" s="13"/>
      <c r="G326" s="84"/>
      <c r="H326" s="85"/>
      <c r="I326" s="86"/>
      <c r="J326" s="13">
        <f>SUM(J324:J325)</f>
        <v>305</v>
      </c>
      <c r="K326" s="13">
        <f t="shared" ref="K326:O326" si="66">SUM(K324:K325)</f>
        <v>32.57</v>
      </c>
      <c r="L326" s="13">
        <f t="shared" si="66"/>
        <v>6.07</v>
      </c>
      <c r="M326" s="13">
        <f t="shared" si="66"/>
        <v>6.8</v>
      </c>
      <c r="N326" s="13">
        <f t="shared" si="66"/>
        <v>95.18</v>
      </c>
      <c r="O326" s="13">
        <f t="shared" si="66"/>
        <v>458.2</v>
      </c>
      <c r="P326" s="6"/>
    </row>
    <row r="327" spans="1:16" x14ac:dyDescent="0.25">
      <c r="D327" s="14" t="s">
        <v>70</v>
      </c>
      <c r="E327" s="14"/>
      <c r="F327" s="14"/>
      <c r="G327" s="87" t="s">
        <v>21</v>
      </c>
      <c r="H327" s="88"/>
      <c r="I327" s="89"/>
      <c r="J327" s="14">
        <f>J316+J317+J323+J326</f>
        <v>1740</v>
      </c>
      <c r="K327" s="14">
        <f t="shared" ref="K327:O327" si="67">K316+K317+K323+K326</f>
        <v>222.97</v>
      </c>
      <c r="L327" s="14">
        <f t="shared" si="67"/>
        <v>58.580000000000005</v>
      </c>
      <c r="M327" s="14">
        <f t="shared" si="67"/>
        <v>50.22</v>
      </c>
      <c r="N327" s="14">
        <f t="shared" si="67"/>
        <v>350.79</v>
      </c>
      <c r="O327" s="14">
        <f t="shared" si="67"/>
        <v>2052.2399999999998</v>
      </c>
    </row>
    <row r="328" spans="1:16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 t="s">
        <v>61</v>
      </c>
      <c r="O328" s="1">
        <v>7</v>
      </c>
    </row>
    <row r="329" spans="1:16" x14ac:dyDescent="0.25">
      <c r="D329" s="1" t="s">
        <v>8</v>
      </c>
      <c r="E329" s="1" t="s">
        <v>65</v>
      </c>
      <c r="F329" s="62">
        <v>311</v>
      </c>
      <c r="G329" t="s">
        <v>77</v>
      </c>
      <c r="J329">
        <v>210</v>
      </c>
      <c r="K329">
        <v>17.54</v>
      </c>
      <c r="L329">
        <v>6.38</v>
      </c>
      <c r="M329">
        <v>10.28</v>
      </c>
      <c r="N329">
        <v>33.54</v>
      </c>
      <c r="O329">
        <v>255</v>
      </c>
    </row>
    <row r="330" spans="1:16" x14ac:dyDescent="0.25">
      <c r="D330" s="1"/>
      <c r="E330" s="1"/>
      <c r="F330" s="62">
        <v>42</v>
      </c>
      <c r="G330" t="s">
        <v>10</v>
      </c>
      <c r="J330">
        <v>20</v>
      </c>
      <c r="K330">
        <v>26.04</v>
      </c>
      <c r="L330">
        <v>4.6399999999999997</v>
      </c>
      <c r="M330">
        <v>5.9</v>
      </c>
      <c r="O330">
        <v>72.8</v>
      </c>
    </row>
    <row r="331" spans="1:16" x14ac:dyDescent="0.25">
      <c r="D331" s="1"/>
      <c r="E331" s="1"/>
      <c r="F331" s="61" t="s">
        <v>17</v>
      </c>
      <c r="G331" t="s">
        <v>20</v>
      </c>
      <c r="J331" s="1">
        <v>52</v>
      </c>
      <c r="K331" s="1">
        <v>8.52</v>
      </c>
      <c r="L331" s="1">
        <v>4.1100000000000003</v>
      </c>
      <c r="M331" s="1">
        <v>0.52</v>
      </c>
      <c r="N331" s="1">
        <v>25.12</v>
      </c>
      <c r="O331" s="1">
        <v>127.92</v>
      </c>
    </row>
    <row r="332" spans="1:16" x14ac:dyDescent="0.25">
      <c r="D332" s="1"/>
      <c r="E332" s="1" t="s">
        <v>64</v>
      </c>
      <c r="F332" s="1">
        <v>686</v>
      </c>
      <c r="G332" t="s">
        <v>39</v>
      </c>
      <c r="J332">
        <v>208</v>
      </c>
      <c r="K332">
        <v>4.37</v>
      </c>
      <c r="L332">
        <v>0.2</v>
      </c>
      <c r="M332">
        <v>0</v>
      </c>
      <c r="N332">
        <v>9.3000000000000007</v>
      </c>
      <c r="O332">
        <v>38</v>
      </c>
    </row>
    <row r="333" spans="1:16" x14ac:dyDescent="0.25">
      <c r="D333" s="90" t="s">
        <v>62</v>
      </c>
      <c r="E333" s="91"/>
      <c r="F333" s="91"/>
      <c r="G333" s="91"/>
      <c r="H333" s="91"/>
      <c r="I333" s="91"/>
      <c r="J333" s="8">
        <f>J328+J329+J330+J331+J332</f>
        <v>490</v>
      </c>
      <c r="K333" s="8">
        <f t="shared" ref="K333:M333" si="68">K328+K329+K330+K331+K332</f>
        <v>56.469999999999992</v>
      </c>
      <c r="L333" s="8">
        <f t="shared" si="68"/>
        <v>15.329999999999998</v>
      </c>
      <c r="M333" s="8">
        <f t="shared" si="68"/>
        <v>16.7</v>
      </c>
      <c r="N333" s="8">
        <f>SUM(N329:N332)</f>
        <v>67.959999999999994</v>
      </c>
      <c r="O333" s="8">
        <f t="shared" ref="O333" si="69">O328+O329+O330+O331+O332</f>
        <v>500.72</v>
      </c>
    </row>
    <row r="334" spans="1:16" x14ac:dyDescent="0.25">
      <c r="D334" s="21" t="s">
        <v>67</v>
      </c>
      <c r="E334" s="21"/>
      <c r="F334" s="33">
        <v>349</v>
      </c>
      <c r="G334" s="22" t="s">
        <v>19</v>
      </c>
      <c r="H334" s="22"/>
      <c r="I334" s="22"/>
      <c r="J334" s="21">
        <v>200</v>
      </c>
      <c r="K334" s="21">
        <v>7.14</v>
      </c>
      <c r="L334" s="21">
        <v>0.66</v>
      </c>
      <c r="M334" s="21">
        <v>0.09</v>
      </c>
      <c r="N334" s="21">
        <v>32.01</v>
      </c>
      <c r="O334" s="21">
        <v>132.80000000000001</v>
      </c>
    </row>
    <row r="335" spans="1:16" x14ac:dyDescent="0.25">
      <c r="D335" s="1" t="s">
        <v>14</v>
      </c>
      <c r="E335" s="18"/>
      <c r="F335" s="18">
        <v>11</v>
      </c>
      <c r="G335" s="76" t="s">
        <v>96</v>
      </c>
      <c r="H335" s="77"/>
      <c r="I335" s="77"/>
      <c r="J335" s="19">
        <v>60</v>
      </c>
      <c r="K335" s="19">
        <v>7.17</v>
      </c>
      <c r="L335" s="19">
        <v>0.7</v>
      </c>
      <c r="M335" s="19">
        <v>0.1</v>
      </c>
      <c r="N335" s="19">
        <v>7</v>
      </c>
      <c r="O335" s="19">
        <v>33</v>
      </c>
    </row>
    <row r="336" spans="1:16" x14ac:dyDescent="0.25">
      <c r="D336" s="1"/>
      <c r="E336" s="1"/>
      <c r="F336" s="1">
        <v>110</v>
      </c>
      <c r="G336" t="s">
        <v>40</v>
      </c>
      <c r="J336">
        <v>200</v>
      </c>
      <c r="K336">
        <v>18.82</v>
      </c>
      <c r="L336">
        <v>1.6</v>
      </c>
      <c r="M336">
        <v>4.3</v>
      </c>
      <c r="N336">
        <v>10.1</v>
      </c>
      <c r="O336">
        <v>88.8</v>
      </c>
    </row>
    <row r="337" spans="1:16" x14ac:dyDescent="0.25">
      <c r="D337" s="1"/>
      <c r="E337" s="1"/>
      <c r="F337" s="7" t="s">
        <v>17</v>
      </c>
      <c r="G337" t="s">
        <v>16</v>
      </c>
      <c r="J337">
        <v>10</v>
      </c>
      <c r="K337">
        <v>3.64</v>
      </c>
      <c r="L337">
        <v>0.3</v>
      </c>
      <c r="M337">
        <v>2</v>
      </c>
      <c r="N337">
        <v>0.4</v>
      </c>
      <c r="O337">
        <v>20.5</v>
      </c>
    </row>
    <row r="338" spans="1:16" x14ac:dyDescent="0.25">
      <c r="D338" s="1"/>
      <c r="E338" s="1"/>
      <c r="F338" s="1">
        <v>462</v>
      </c>
      <c r="G338" s="23" t="s">
        <v>78</v>
      </c>
      <c r="H338" s="23"/>
      <c r="I338" s="23"/>
      <c r="J338">
        <v>120</v>
      </c>
      <c r="K338">
        <v>52.18</v>
      </c>
      <c r="L338">
        <v>9.1999999999999993</v>
      </c>
      <c r="M338">
        <v>13.5</v>
      </c>
      <c r="N338">
        <v>11.6</v>
      </c>
      <c r="O338">
        <v>207</v>
      </c>
    </row>
    <row r="339" spans="1:16" x14ac:dyDescent="0.25">
      <c r="D339" s="1"/>
      <c r="E339" s="1"/>
      <c r="F339" s="1">
        <v>202</v>
      </c>
      <c r="G339" t="s">
        <v>41</v>
      </c>
      <c r="J339">
        <v>150</v>
      </c>
      <c r="K339">
        <v>4.5</v>
      </c>
      <c r="L339">
        <v>5.46</v>
      </c>
      <c r="M339">
        <v>5.79</v>
      </c>
      <c r="N339">
        <v>30.45</v>
      </c>
      <c r="O339">
        <v>195.7</v>
      </c>
    </row>
    <row r="340" spans="1:16" x14ac:dyDescent="0.25">
      <c r="D340" s="1"/>
      <c r="E340" s="1"/>
      <c r="F340" s="61">
        <v>685</v>
      </c>
      <c r="G340" s="67" t="s">
        <v>11</v>
      </c>
      <c r="H340" s="68"/>
      <c r="I340" s="68"/>
      <c r="J340" s="1">
        <v>200</v>
      </c>
      <c r="K340" s="1">
        <v>2.4500000000000002</v>
      </c>
      <c r="L340" s="1">
        <v>0.2</v>
      </c>
      <c r="M340" s="1">
        <v>0</v>
      </c>
      <c r="N340" s="1">
        <v>9.1</v>
      </c>
      <c r="O340" s="1">
        <v>36</v>
      </c>
    </row>
    <row r="341" spans="1:16" x14ac:dyDescent="0.25">
      <c r="D341" s="1"/>
      <c r="E341" s="1"/>
      <c r="F341" s="7" t="s">
        <v>17</v>
      </c>
      <c r="G341" t="s">
        <v>20</v>
      </c>
      <c r="J341" s="1">
        <v>40</v>
      </c>
      <c r="K341" s="1">
        <v>6.5</v>
      </c>
      <c r="L341" s="1">
        <v>3.16</v>
      </c>
      <c r="M341" s="1">
        <v>0.4</v>
      </c>
      <c r="N341" s="1">
        <v>19.329999999999998</v>
      </c>
      <c r="O341" s="1">
        <v>81.33</v>
      </c>
    </row>
    <row r="342" spans="1:16" x14ac:dyDescent="0.25">
      <c r="D342" s="12" t="s">
        <v>66</v>
      </c>
      <c r="E342" s="12"/>
      <c r="F342" s="12"/>
      <c r="G342" s="64"/>
      <c r="H342" s="65"/>
      <c r="I342" s="66"/>
      <c r="J342" s="12">
        <f>SUM(J335:J341)</f>
        <v>780</v>
      </c>
      <c r="K342" s="12">
        <f t="shared" ref="K342:O342" si="70">SUM(K335:K341)</f>
        <v>95.26</v>
      </c>
      <c r="L342" s="12">
        <f t="shared" si="70"/>
        <v>20.619999999999997</v>
      </c>
      <c r="M342" s="12">
        <f t="shared" si="70"/>
        <v>26.089999999999996</v>
      </c>
      <c r="N342" s="12">
        <f t="shared" si="70"/>
        <v>87.97999999999999</v>
      </c>
      <c r="O342" s="12">
        <f t="shared" si="70"/>
        <v>662.33</v>
      </c>
    </row>
    <row r="343" spans="1:16" x14ac:dyDescent="0.25">
      <c r="A343" s="7"/>
      <c r="D343" s="1" t="s">
        <v>68</v>
      </c>
      <c r="E343" s="1"/>
      <c r="F343" s="7">
        <v>338</v>
      </c>
      <c r="G343" t="s">
        <v>29</v>
      </c>
      <c r="J343" s="1">
        <v>150</v>
      </c>
      <c r="K343" s="1">
        <v>39.1</v>
      </c>
      <c r="L343" s="62">
        <v>0.9</v>
      </c>
      <c r="M343" s="1">
        <v>0.9</v>
      </c>
      <c r="N343" s="1">
        <v>22.05</v>
      </c>
      <c r="O343" s="1">
        <v>105.45</v>
      </c>
      <c r="P343" s="7"/>
    </row>
    <row r="344" spans="1:16" x14ac:dyDescent="0.25">
      <c r="D344" s="1"/>
      <c r="E344" s="1"/>
      <c r="F344" s="36">
        <v>338</v>
      </c>
      <c r="G344" s="92" t="s">
        <v>47</v>
      </c>
      <c r="H344" s="93"/>
      <c r="I344" s="94"/>
      <c r="J344" s="37">
        <v>200</v>
      </c>
      <c r="K344" s="38">
        <v>25</v>
      </c>
      <c r="L344" s="38">
        <v>1</v>
      </c>
      <c r="M344" s="38"/>
      <c r="N344" s="38">
        <v>25.4</v>
      </c>
      <c r="O344" s="38">
        <v>105.6</v>
      </c>
    </row>
    <row r="345" spans="1:16" x14ac:dyDescent="0.25">
      <c r="D345" s="13" t="s">
        <v>69</v>
      </c>
      <c r="E345" s="13"/>
      <c r="F345" s="13"/>
      <c r="G345" s="84"/>
      <c r="H345" s="85"/>
      <c r="I345" s="86"/>
      <c r="J345" s="13">
        <f>SUM(J343:J344)</f>
        <v>350</v>
      </c>
      <c r="K345" s="13">
        <f t="shared" ref="K345:O345" si="71">SUM(K343:K344)</f>
        <v>64.099999999999994</v>
      </c>
      <c r="L345" s="13">
        <f t="shared" si="71"/>
        <v>1.9</v>
      </c>
      <c r="M345" s="13">
        <f t="shared" si="71"/>
        <v>0.9</v>
      </c>
      <c r="N345" s="13">
        <f t="shared" si="71"/>
        <v>47.45</v>
      </c>
      <c r="O345" s="13">
        <f t="shared" si="71"/>
        <v>211.05</v>
      </c>
    </row>
    <row r="346" spans="1:16" x14ac:dyDescent="0.25">
      <c r="D346" s="14" t="s">
        <v>70</v>
      </c>
      <c r="E346" s="14"/>
      <c r="F346" s="14"/>
      <c r="G346" s="87" t="s">
        <v>21</v>
      </c>
      <c r="H346" s="88"/>
      <c r="I346" s="89"/>
      <c r="J346" s="14">
        <f>J333+J334+J342+J345</f>
        <v>1820</v>
      </c>
      <c r="K346" s="14">
        <f t="shared" ref="K346:O346" si="72">K333+K334+K342+K345</f>
        <v>222.97</v>
      </c>
      <c r="L346" s="14">
        <f t="shared" si="72"/>
        <v>38.51</v>
      </c>
      <c r="M346" s="14">
        <f t="shared" si="72"/>
        <v>43.779999999999994</v>
      </c>
      <c r="N346" s="14">
        <f t="shared" si="72"/>
        <v>235.39999999999998</v>
      </c>
      <c r="O346" s="14">
        <f t="shared" si="72"/>
        <v>1506.8999999999999</v>
      </c>
    </row>
    <row r="347" spans="1:16" x14ac:dyDescent="0.25">
      <c r="D347" s="1"/>
      <c r="E347" s="1"/>
      <c r="F347" s="1"/>
      <c r="N347" t="s">
        <v>61</v>
      </c>
      <c r="O347">
        <v>8</v>
      </c>
    </row>
    <row r="348" spans="1:16" x14ac:dyDescent="0.25">
      <c r="D348" s="1" t="s">
        <v>8</v>
      </c>
      <c r="E348" s="1" t="s">
        <v>65</v>
      </c>
      <c r="F348" s="1">
        <v>160</v>
      </c>
      <c r="G348" t="s">
        <v>79</v>
      </c>
      <c r="J348">
        <v>200</v>
      </c>
      <c r="K348">
        <v>10.71</v>
      </c>
      <c r="L348">
        <v>4.4000000000000004</v>
      </c>
      <c r="M348">
        <v>4.2</v>
      </c>
      <c r="N348">
        <v>15.9</v>
      </c>
      <c r="O348">
        <v>120</v>
      </c>
    </row>
    <row r="349" spans="1:16" x14ac:dyDescent="0.25">
      <c r="D349" s="1"/>
      <c r="E349" s="1"/>
      <c r="F349" s="7" t="s">
        <v>17</v>
      </c>
      <c r="G349" s="95" t="s">
        <v>20</v>
      </c>
      <c r="H349" s="95"/>
      <c r="I349" s="96"/>
      <c r="J349" s="1">
        <v>60</v>
      </c>
      <c r="K349" s="1">
        <v>8.23</v>
      </c>
      <c r="L349" s="1">
        <v>4.74</v>
      </c>
      <c r="M349" s="1">
        <v>0.6</v>
      </c>
      <c r="N349" s="1">
        <v>29</v>
      </c>
      <c r="O349" s="1">
        <v>122</v>
      </c>
    </row>
    <row r="350" spans="1:16" x14ac:dyDescent="0.25">
      <c r="D350" s="1"/>
      <c r="E350" s="1"/>
      <c r="F350" s="1">
        <v>42</v>
      </c>
      <c r="G350" t="s">
        <v>10</v>
      </c>
      <c r="J350">
        <v>10</v>
      </c>
      <c r="K350">
        <v>13.02</v>
      </c>
      <c r="L350">
        <v>2.3199999999999998</v>
      </c>
      <c r="M350">
        <v>2.95</v>
      </c>
      <c r="O350">
        <v>36.4</v>
      </c>
    </row>
    <row r="351" spans="1:16" x14ac:dyDescent="0.25">
      <c r="D351" s="1"/>
      <c r="E351" s="1" t="s">
        <v>64</v>
      </c>
      <c r="F351" s="61">
        <v>685</v>
      </c>
      <c r="G351" s="67" t="s">
        <v>11</v>
      </c>
      <c r="H351" s="68"/>
      <c r="I351" s="68"/>
      <c r="J351" s="1">
        <v>200</v>
      </c>
      <c r="K351" s="1">
        <v>2.4500000000000002</v>
      </c>
      <c r="L351" s="1">
        <v>0.2</v>
      </c>
      <c r="M351" s="1">
        <v>0</v>
      </c>
      <c r="N351" s="1">
        <v>9.1</v>
      </c>
      <c r="O351" s="1">
        <v>36</v>
      </c>
    </row>
    <row r="352" spans="1:16" x14ac:dyDescent="0.25">
      <c r="D352" s="1"/>
      <c r="E352" s="1"/>
      <c r="F352" s="7">
        <v>338</v>
      </c>
      <c r="G352" s="73" t="s">
        <v>29</v>
      </c>
      <c r="H352" s="73"/>
      <c r="I352" s="97"/>
      <c r="J352" s="1">
        <v>100</v>
      </c>
      <c r="K352" s="1">
        <v>20.93</v>
      </c>
      <c r="L352" s="1">
        <v>0.4</v>
      </c>
      <c r="M352" s="1">
        <v>0.4</v>
      </c>
      <c r="N352" s="1">
        <v>9.8000000000000007</v>
      </c>
      <c r="O352" s="1">
        <v>47</v>
      </c>
    </row>
    <row r="353" spans="1:16" x14ac:dyDescent="0.25">
      <c r="D353" s="90" t="s">
        <v>62</v>
      </c>
      <c r="E353" s="91"/>
      <c r="F353" s="91"/>
      <c r="G353" s="91"/>
      <c r="H353" s="91"/>
      <c r="I353" s="91"/>
      <c r="J353" s="8">
        <f>SUM(J348:J352)</f>
        <v>570</v>
      </c>
      <c r="K353" s="8">
        <f t="shared" ref="K353:O353" si="73">SUM(K348:K352)</f>
        <v>55.34</v>
      </c>
      <c r="L353" s="8">
        <f t="shared" si="73"/>
        <v>12.06</v>
      </c>
      <c r="M353" s="8">
        <f t="shared" si="73"/>
        <v>8.15</v>
      </c>
      <c r="N353" s="8">
        <f t="shared" si="73"/>
        <v>63.8</v>
      </c>
      <c r="O353" s="8">
        <f t="shared" si="73"/>
        <v>361.4</v>
      </c>
    </row>
    <row r="354" spans="1:16" x14ac:dyDescent="0.25">
      <c r="D354" s="21" t="s">
        <v>67</v>
      </c>
      <c r="E354" s="21"/>
      <c r="F354" s="61">
        <v>693</v>
      </c>
      <c r="G354" s="67" t="s">
        <v>36</v>
      </c>
      <c r="H354" s="68"/>
      <c r="I354" s="69"/>
      <c r="J354" s="1">
        <v>200</v>
      </c>
      <c r="K354" s="1">
        <v>14.14</v>
      </c>
      <c r="L354" s="1">
        <v>3.3</v>
      </c>
      <c r="M354" s="1">
        <v>3.1</v>
      </c>
      <c r="N354" s="1">
        <v>13.6</v>
      </c>
      <c r="O354" s="1">
        <v>95</v>
      </c>
    </row>
    <row r="355" spans="1:16" x14ac:dyDescent="0.25">
      <c r="D355" s="1" t="s">
        <v>14</v>
      </c>
      <c r="E355" s="18"/>
      <c r="F355" s="18">
        <v>46</v>
      </c>
      <c r="G355" s="51" t="s">
        <v>85</v>
      </c>
      <c r="H355" s="60"/>
      <c r="I355" s="51"/>
      <c r="J355" s="39">
        <v>60</v>
      </c>
      <c r="K355" s="39">
        <v>11.96</v>
      </c>
      <c r="L355" s="39">
        <v>3.8</v>
      </c>
      <c r="M355" s="39">
        <v>9.1</v>
      </c>
      <c r="N355" s="39">
        <v>5.2</v>
      </c>
      <c r="O355" s="39">
        <v>123</v>
      </c>
    </row>
    <row r="356" spans="1:16" x14ac:dyDescent="0.25">
      <c r="D356" s="1"/>
      <c r="E356" s="1"/>
      <c r="F356" s="1">
        <v>104</v>
      </c>
      <c r="G356" t="s">
        <v>42</v>
      </c>
      <c r="J356">
        <v>200</v>
      </c>
      <c r="K356">
        <v>36.54</v>
      </c>
      <c r="L356">
        <v>8.89</v>
      </c>
      <c r="M356">
        <v>6.59</v>
      </c>
      <c r="N356">
        <v>13.5</v>
      </c>
      <c r="O356">
        <v>159.80000000000001</v>
      </c>
    </row>
    <row r="357" spans="1:16" x14ac:dyDescent="0.25">
      <c r="D357" s="1"/>
      <c r="E357" s="1"/>
      <c r="F357" s="1">
        <v>448</v>
      </c>
      <c r="G357" t="s">
        <v>18</v>
      </c>
      <c r="J357">
        <v>150</v>
      </c>
      <c r="K357">
        <v>9.5500000000000007</v>
      </c>
      <c r="L357">
        <v>3.75</v>
      </c>
      <c r="M357">
        <v>6</v>
      </c>
      <c r="N357">
        <v>37.799999999999997</v>
      </c>
      <c r="O357">
        <v>226.5</v>
      </c>
    </row>
    <row r="358" spans="1:16" x14ac:dyDescent="0.25">
      <c r="D358" s="1"/>
      <c r="E358" s="1"/>
      <c r="F358" s="1">
        <v>288</v>
      </c>
      <c r="G358" t="s">
        <v>43</v>
      </c>
      <c r="J358">
        <v>100</v>
      </c>
      <c r="K358">
        <v>53.59</v>
      </c>
      <c r="L358">
        <v>23.46</v>
      </c>
      <c r="M358">
        <v>25.82</v>
      </c>
      <c r="N358">
        <v>0.5</v>
      </c>
      <c r="O358">
        <v>328</v>
      </c>
    </row>
    <row r="359" spans="1:16" x14ac:dyDescent="0.25">
      <c r="D359" s="1"/>
      <c r="E359" s="1"/>
      <c r="F359" s="61">
        <v>639</v>
      </c>
      <c r="G359" s="1" t="s">
        <v>19</v>
      </c>
      <c r="H359" s="1"/>
      <c r="I359" s="1"/>
      <c r="J359" s="1">
        <v>200</v>
      </c>
      <c r="K359" s="1">
        <v>7.14</v>
      </c>
      <c r="L359" s="1">
        <v>0.5</v>
      </c>
      <c r="M359" s="1">
        <v>0.1</v>
      </c>
      <c r="N359" s="1">
        <v>30.9</v>
      </c>
      <c r="O359" s="1">
        <v>123</v>
      </c>
    </row>
    <row r="360" spans="1:16" x14ac:dyDescent="0.25">
      <c r="D360" s="1"/>
      <c r="E360" s="1"/>
      <c r="F360" s="7" t="s">
        <v>17</v>
      </c>
      <c r="G360" t="s">
        <v>20</v>
      </c>
      <c r="J360" s="1">
        <v>60</v>
      </c>
      <c r="K360" s="1">
        <v>9.7100000000000009</v>
      </c>
      <c r="L360" s="1">
        <v>4.74</v>
      </c>
      <c r="M360" s="1">
        <v>0.6</v>
      </c>
      <c r="N360" s="1">
        <v>29</v>
      </c>
      <c r="O360" s="1">
        <v>122</v>
      </c>
    </row>
    <row r="361" spans="1:16" x14ac:dyDescent="0.25">
      <c r="D361" s="1"/>
      <c r="E361" s="1"/>
      <c r="F361" s="61"/>
      <c r="K361" s="15"/>
    </row>
    <row r="362" spans="1:16" x14ac:dyDescent="0.25">
      <c r="A362" s="7"/>
      <c r="D362" s="12" t="s">
        <v>66</v>
      </c>
      <c r="E362" s="12"/>
      <c r="F362" s="12"/>
      <c r="G362" s="64"/>
      <c r="H362" s="65"/>
      <c r="I362" s="66"/>
      <c r="J362" s="12">
        <f>SUM(J355:J361)</f>
        <v>770</v>
      </c>
      <c r="K362" s="12">
        <f t="shared" ref="K362:O362" si="74">SUM(K355:K361)</f>
        <v>128.49</v>
      </c>
      <c r="L362" s="12">
        <f t="shared" si="74"/>
        <v>45.140000000000008</v>
      </c>
      <c r="M362" s="12">
        <f t="shared" si="74"/>
        <v>48.21</v>
      </c>
      <c r="N362" s="12">
        <f t="shared" si="74"/>
        <v>116.9</v>
      </c>
      <c r="O362" s="12">
        <f t="shared" si="74"/>
        <v>1082.3</v>
      </c>
      <c r="P362" s="7"/>
    </row>
    <row r="363" spans="1:16" x14ac:dyDescent="0.25">
      <c r="A363" s="7"/>
      <c r="D363" s="1" t="s">
        <v>68</v>
      </c>
      <c r="E363" s="18"/>
      <c r="F363" s="41">
        <v>389</v>
      </c>
      <c r="G363" s="18" t="s">
        <v>49</v>
      </c>
      <c r="H363" s="18"/>
      <c r="I363" s="18"/>
      <c r="J363" s="18">
        <v>200</v>
      </c>
      <c r="K363" s="18">
        <v>25</v>
      </c>
      <c r="L363" s="18">
        <v>1</v>
      </c>
      <c r="M363" s="18"/>
      <c r="N363" s="18">
        <v>25.4</v>
      </c>
      <c r="O363" s="18">
        <v>105.6</v>
      </c>
      <c r="P363" s="7"/>
    </row>
    <row r="364" spans="1:16" x14ac:dyDescent="0.25">
      <c r="D364" s="1"/>
      <c r="E364" s="1"/>
      <c r="F364" s="61"/>
      <c r="K364" s="15"/>
    </row>
    <row r="365" spans="1:16" x14ac:dyDescent="0.25">
      <c r="D365" s="13" t="s">
        <v>69</v>
      </c>
      <c r="E365" s="13"/>
      <c r="F365" s="13"/>
      <c r="G365" s="84"/>
      <c r="H365" s="85"/>
      <c r="I365" s="86"/>
      <c r="J365" s="13">
        <f>SUM(J363:J364)</f>
        <v>200</v>
      </c>
      <c r="K365" s="13">
        <f t="shared" ref="K365:O365" si="75">SUM(K363:K364)</f>
        <v>25</v>
      </c>
      <c r="L365" s="13">
        <f t="shared" si="75"/>
        <v>1</v>
      </c>
      <c r="M365" s="13">
        <f t="shared" si="75"/>
        <v>0</v>
      </c>
      <c r="N365" s="13">
        <f t="shared" si="75"/>
        <v>25.4</v>
      </c>
      <c r="O365" s="13">
        <f t="shared" si="75"/>
        <v>105.6</v>
      </c>
    </row>
    <row r="366" spans="1:16" x14ac:dyDescent="0.25">
      <c r="D366" s="14" t="s">
        <v>70</v>
      </c>
      <c r="E366" s="14"/>
      <c r="F366" s="14"/>
      <c r="G366" s="87" t="s">
        <v>21</v>
      </c>
      <c r="H366" s="88"/>
      <c r="I366" s="89"/>
      <c r="J366" s="14">
        <f>J353+J354+J362+J365</f>
        <v>1740</v>
      </c>
      <c r="K366" s="14">
        <f t="shared" ref="K366:O366" si="76">K353+K354+K362+K365</f>
        <v>222.97000000000003</v>
      </c>
      <c r="L366" s="14">
        <f t="shared" si="76"/>
        <v>61.500000000000007</v>
      </c>
      <c r="M366" s="14">
        <f t="shared" si="76"/>
        <v>59.46</v>
      </c>
      <c r="N366" s="14">
        <f t="shared" si="76"/>
        <v>219.70000000000002</v>
      </c>
      <c r="O366" s="14">
        <f t="shared" si="76"/>
        <v>1644.2999999999997</v>
      </c>
    </row>
    <row r="367" spans="1:16" x14ac:dyDescent="0.25">
      <c r="D367" s="1"/>
      <c r="E367" s="1"/>
      <c r="F367" s="1"/>
      <c r="N367" t="s">
        <v>61</v>
      </c>
      <c r="O367">
        <v>9</v>
      </c>
    </row>
    <row r="368" spans="1:16" x14ac:dyDescent="0.25">
      <c r="D368" s="1" t="s">
        <v>80</v>
      </c>
      <c r="E368" s="1" t="s">
        <v>65</v>
      </c>
      <c r="F368" s="1">
        <v>161</v>
      </c>
      <c r="G368" t="s">
        <v>81</v>
      </c>
      <c r="J368">
        <v>200</v>
      </c>
      <c r="K368">
        <v>10.78</v>
      </c>
      <c r="L368">
        <v>3.5</v>
      </c>
      <c r="M368">
        <v>4.0999999999999996</v>
      </c>
      <c r="N368">
        <v>14.5</v>
      </c>
      <c r="O368">
        <v>109</v>
      </c>
    </row>
    <row r="369" spans="1:16" x14ac:dyDescent="0.25">
      <c r="D369" s="1"/>
      <c r="E369" s="1"/>
      <c r="F369" s="1">
        <v>41</v>
      </c>
      <c r="G369" t="s">
        <v>22</v>
      </c>
      <c r="J369">
        <v>10</v>
      </c>
      <c r="K369">
        <v>4.76</v>
      </c>
      <c r="M369">
        <v>8.1999999999999993</v>
      </c>
      <c r="N369">
        <v>0.1</v>
      </c>
      <c r="O369">
        <v>75</v>
      </c>
    </row>
    <row r="370" spans="1:16" x14ac:dyDescent="0.25">
      <c r="D370" s="1"/>
      <c r="E370" s="1"/>
      <c r="F370" s="1">
        <v>42</v>
      </c>
      <c r="G370" t="s">
        <v>10</v>
      </c>
      <c r="J370">
        <v>20</v>
      </c>
      <c r="K370">
        <v>26.04</v>
      </c>
      <c r="L370">
        <v>4.6399999999999997</v>
      </c>
      <c r="M370">
        <v>5.9</v>
      </c>
      <c r="O370">
        <v>72.8</v>
      </c>
    </row>
    <row r="371" spans="1:16" x14ac:dyDescent="0.25">
      <c r="D371" s="1"/>
      <c r="E371" s="1" t="s">
        <v>64</v>
      </c>
      <c r="F371" s="61">
        <v>685</v>
      </c>
      <c r="G371" s="67" t="s">
        <v>11</v>
      </c>
      <c r="H371" s="68"/>
      <c r="I371" s="68"/>
      <c r="J371" s="1">
        <v>200</v>
      </c>
      <c r="K371" s="1">
        <v>2.4500000000000002</v>
      </c>
      <c r="L371" s="1">
        <v>0.2</v>
      </c>
      <c r="M371" s="1">
        <v>0</v>
      </c>
      <c r="N371" s="1">
        <v>9.1</v>
      </c>
      <c r="O371" s="1">
        <v>36</v>
      </c>
    </row>
    <row r="372" spans="1:16" x14ac:dyDescent="0.25">
      <c r="D372" s="1"/>
      <c r="E372" s="1"/>
      <c r="F372" s="7" t="s">
        <v>17</v>
      </c>
      <c r="G372" t="s">
        <v>20</v>
      </c>
      <c r="J372" s="1">
        <v>70</v>
      </c>
      <c r="K372" s="1">
        <v>11.37</v>
      </c>
      <c r="L372">
        <v>5.98</v>
      </c>
      <c r="M372">
        <v>2.4500000000000002</v>
      </c>
      <c r="N372">
        <v>44.83</v>
      </c>
      <c r="O372">
        <v>217.23</v>
      </c>
    </row>
    <row r="373" spans="1:16" x14ac:dyDescent="0.25">
      <c r="D373" s="90" t="s">
        <v>62</v>
      </c>
      <c r="E373" s="91"/>
      <c r="F373" s="91"/>
      <c r="G373" s="91"/>
      <c r="H373" s="91"/>
      <c r="I373" s="91"/>
      <c r="J373" s="8">
        <f>J368+J369+J370+J371+J372</f>
        <v>500</v>
      </c>
      <c r="K373" s="8">
        <f t="shared" ref="K373:M373" si="77">K368+K369+K370+K371+K372</f>
        <v>55.4</v>
      </c>
      <c r="L373" s="8">
        <f t="shared" si="77"/>
        <v>14.32</v>
      </c>
      <c r="M373" s="8">
        <f t="shared" si="77"/>
        <v>20.65</v>
      </c>
      <c r="N373" s="8">
        <f>SUM(N369:N372)</f>
        <v>54.03</v>
      </c>
      <c r="O373" s="8">
        <f t="shared" ref="O373" si="78">O368+O369+O370+O371+O372</f>
        <v>510.03</v>
      </c>
    </row>
    <row r="374" spans="1:16" x14ac:dyDescent="0.25">
      <c r="A374" s="7"/>
      <c r="D374" s="21" t="s">
        <v>67</v>
      </c>
      <c r="E374" s="21"/>
      <c r="F374" s="33">
        <v>389</v>
      </c>
      <c r="G374" s="22" t="s">
        <v>49</v>
      </c>
      <c r="H374" s="22"/>
      <c r="I374" s="22"/>
      <c r="J374" s="22">
        <v>200</v>
      </c>
      <c r="K374" s="22">
        <v>25</v>
      </c>
      <c r="L374" s="22">
        <v>1</v>
      </c>
      <c r="M374" s="22"/>
      <c r="N374" s="22">
        <v>25.4</v>
      </c>
      <c r="O374" s="22">
        <v>105.6</v>
      </c>
      <c r="P374" s="7"/>
    </row>
    <row r="375" spans="1:16" x14ac:dyDescent="0.25">
      <c r="D375" s="1" t="s">
        <v>82</v>
      </c>
      <c r="E375" s="1"/>
      <c r="F375" s="1">
        <v>64</v>
      </c>
      <c r="G375" s="48" t="s">
        <v>97</v>
      </c>
      <c r="J375">
        <v>60</v>
      </c>
      <c r="K375" s="15">
        <v>7</v>
      </c>
      <c r="L375">
        <v>1</v>
      </c>
      <c r="M375">
        <v>4.8</v>
      </c>
      <c r="N375">
        <v>5</v>
      </c>
      <c r="O375">
        <v>69</v>
      </c>
    </row>
    <row r="376" spans="1:16" x14ac:dyDescent="0.25">
      <c r="D376" s="1"/>
      <c r="E376" s="1"/>
      <c r="F376" s="1">
        <v>102</v>
      </c>
      <c r="G376" t="s">
        <v>44</v>
      </c>
      <c r="J376">
        <v>200</v>
      </c>
      <c r="K376" s="15">
        <v>16.309999999999999</v>
      </c>
      <c r="L376">
        <v>4.4800000000000004</v>
      </c>
      <c r="M376">
        <v>8.67</v>
      </c>
      <c r="N376">
        <v>15.38</v>
      </c>
      <c r="O376">
        <v>115.54</v>
      </c>
    </row>
    <row r="377" spans="1:16" x14ac:dyDescent="0.25">
      <c r="D377" s="1"/>
      <c r="E377" s="1"/>
      <c r="F377" s="7" t="s">
        <v>17</v>
      </c>
      <c r="G377" t="s">
        <v>16</v>
      </c>
      <c r="J377">
        <v>10</v>
      </c>
      <c r="K377" s="15">
        <v>4.76</v>
      </c>
      <c r="L377">
        <v>0.3</v>
      </c>
      <c r="M377">
        <v>2</v>
      </c>
      <c r="N377">
        <v>0.4</v>
      </c>
      <c r="O377">
        <v>20.5</v>
      </c>
    </row>
    <row r="378" spans="1:16" x14ac:dyDescent="0.25">
      <c r="D378" s="1"/>
      <c r="E378" s="1"/>
      <c r="F378" s="1">
        <v>261</v>
      </c>
      <c r="G378" t="s">
        <v>25</v>
      </c>
      <c r="J378">
        <v>100</v>
      </c>
      <c r="K378" s="15">
        <v>40.11</v>
      </c>
      <c r="L378">
        <v>13.26</v>
      </c>
      <c r="M378">
        <v>8.82</v>
      </c>
      <c r="N378">
        <v>2.62</v>
      </c>
      <c r="O378">
        <v>160</v>
      </c>
    </row>
    <row r="379" spans="1:16" x14ac:dyDescent="0.25">
      <c r="D379" s="1"/>
      <c r="E379" s="1"/>
      <c r="F379" s="62">
        <v>302</v>
      </c>
      <c r="G379" t="s">
        <v>26</v>
      </c>
      <c r="J379">
        <v>150</v>
      </c>
      <c r="K379">
        <v>6.96</v>
      </c>
      <c r="L379">
        <v>6.45</v>
      </c>
      <c r="M379">
        <v>5.99</v>
      </c>
      <c r="N379">
        <v>38.630000000000003</v>
      </c>
      <c r="O379">
        <v>238.05</v>
      </c>
    </row>
    <row r="380" spans="1:16" x14ac:dyDescent="0.25">
      <c r="D380" s="1"/>
      <c r="E380" s="1"/>
      <c r="F380" s="61">
        <v>639</v>
      </c>
      <c r="G380" s="1" t="s">
        <v>19</v>
      </c>
      <c r="H380" s="1"/>
      <c r="I380" s="1"/>
      <c r="J380" s="1">
        <v>200</v>
      </c>
      <c r="K380" s="1">
        <v>7.14</v>
      </c>
      <c r="L380" s="1">
        <v>0.5</v>
      </c>
      <c r="M380" s="1">
        <v>0.1</v>
      </c>
      <c r="N380" s="1">
        <v>30.9</v>
      </c>
      <c r="O380" s="1">
        <v>123</v>
      </c>
    </row>
    <row r="381" spans="1:16" x14ac:dyDescent="0.25">
      <c r="D381" s="1"/>
      <c r="E381" s="1"/>
      <c r="F381" s="7" t="s">
        <v>17</v>
      </c>
      <c r="G381" t="s">
        <v>20</v>
      </c>
      <c r="J381" s="1">
        <v>40</v>
      </c>
      <c r="K381" s="1">
        <v>6.5</v>
      </c>
      <c r="L381" s="1">
        <v>3.16</v>
      </c>
      <c r="M381" s="1">
        <v>0.4</v>
      </c>
      <c r="N381" s="1">
        <v>19.329999999999998</v>
      </c>
      <c r="O381" s="1">
        <v>81.33</v>
      </c>
    </row>
    <row r="382" spans="1:16" x14ac:dyDescent="0.25">
      <c r="D382" s="12" t="s">
        <v>66</v>
      </c>
      <c r="E382" s="12"/>
      <c r="F382" s="12"/>
      <c r="G382" s="64"/>
      <c r="H382" s="65"/>
      <c r="I382" s="66"/>
      <c r="J382" s="12">
        <f>SUM(J375:J381)</f>
        <v>760</v>
      </c>
      <c r="K382" s="12">
        <f t="shared" ref="K382:O382" si="79">SUM(K375:K381)</f>
        <v>88.78</v>
      </c>
      <c r="L382" s="12">
        <f t="shared" si="79"/>
        <v>29.15</v>
      </c>
      <c r="M382" s="12">
        <f t="shared" si="79"/>
        <v>30.78</v>
      </c>
      <c r="N382" s="12">
        <f t="shared" si="79"/>
        <v>112.26</v>
      </c>
      <c r="O382" s="12">
        <f t="shared" si="79"/>
        <v>807.42000000000007</v>
      </c>
    </row>
    <row r="383" spans="1:16" x14ac:dyDescent="0.25">
      <c r="D383" s="13" t="s">
        <v>69</v>
      </c>
      <c r="E383" s="13"/>
      <c r="F383" s="34">
        <v>338</v>
      </c>
      <c r="G383" s="24" t="s">
        <v>29</v>
      </c>
      <c r="H383" s="24"/>
      <c r="I383" s="24"/>
      <c r="J383" s="24">
        <v>240</v>
      </c>
      <c r="K383" s="24">
        <v>53.79</v>
      </c>
      <c r="L383" s="24">
        <v>0.96</v>
      </c>
      <c r="M383" s="24">
        <v>0.96</v>
      </c>
      <c r="N383" s="24">
        <v>23.52</v>
      </c>
      <c r="O383" s="24">
        <v>112.8</v>
      </c>
    </row>
    <row r="384" spans="1:16" x14ac:dyDescent="0.25">
      <c r="D384" s="14" t="s">
        <v>70</v>
      </c>
      <c r="E384" s="14"/>
      <c r="F384" s="14"/>
      <c r="G384" s="26" t="s">
        <v>21</v>
      </c>
      <c r="H384" s="26"/>
      <c r="I384" s="26"/>
      <c r="J384" s="26">
        <f>J373+J374+J382+J383</f>
        <v>1700</v>
      </c>
      <c r="K384" s="26">
        <f t="shared" ref="K384:O384" si="80">K373+K374+K382+K383</f>
        <v>222.97</v>
      </c>
      <c r="L384" s="26">
        <f t="shared" si="80"/>
        <v>45.43</v>
      </c>
      <c r="M384" s="26">
        <f t="shared" si="80"/>
        <v>52.39</v>
      </c>
      <c r="N384" s="26">
        <f t="shared" si="80"/>
        <v>215.21</v>
      </c>
      <c r="O384" s="26">
        <f t="shared" si="80"/>
        <v>1535.8500000000001</v>
      </c>
    </row>
    <row r="385" spans="1:16" x14ac:dyDescent="0.25">
      <c r="D385" s="1"/>
      <c r="E385" s="1"/>
      <c r="F385" s="1"/>
      <c r="G385" s="67"/>
      <c r="H385" s="68"/>
      <c r="I385" s="69"/>
      <c r="J385" s="1"/>
      <c r="K385" s="1"/>
      <c r="L385" s="1"/>
      <c r="M385" s="1"/>
      <c r="N385" s="1" t="s">
        <v>61</v>
      </c>
      <c r="O385" s="1">
        <v>10</v>
      </c>
    </row>
    <row r="386" spans="1:16" x14ac:dyDescent="0.25">
      <c r="D386" s="1" t="s">
        <v>8</v>
      </c>
      <c r="E386" s="1" t="s">
        <v>65</v>
      </c>
      <c r="F386" s="1">
        <v>311</v>
      </c>
      <c r="G386" s="50" t="s">
        <v>98</v>
      </c>
      <c r="J386">
        <v>200</v>
      </c>
      <c r="K386">
        <v>18.41</v>
      </c>
      <c r="L386">
        <v>7.44</v>
      </c>
      <c r="M386">
        <v>1.92</v>
      </c>
      <c r="N386">
        <v>36.1</v>
      </c>
      <c r="O386">
        <v>187.2</v>
      </c>
    </row>
    <row r="387" spans="1:16" x14ac:dyDescent="0.25">
      <c r="D387" s="1"/>
      <c r="E387" s="1"/>
      <c r="F387" s="1">
        <v>41</v>
      </c>
      <c r="G387" t="s">
        <v>22</v>
      </c>
      <c r="J387">
        <v>10</v>
      </c>
      <c r="K387">
        <v>4.76</v>
      </c>
      <c r="M387">
        <v>8.1999999999999993</v>
      </c>
      <c r="N387">
        <v>0.1</v>
      </c>
      <c r="O387">
        <v>75</v>
      </c>
    </row>
    <row r="388" spans="1:16" x14ac:dyDescent="0.25">
      <c r="D388" s="1"/>
      <c r="E388" s="1"/>
      <c r="F388" s="7" t="s">
        <v>17</v>
      </c>
      <c r="G388" t="s">
        <v>20</v>
      </c>
      <c r="J388">
        <v>40</v>
      </c>
      <c r="K388">
        <v>6.5</v>
      </c>
      <c r="L388">
        <v>3.16</v>
      </c>
      <c r="M388">
        <v>0.4</v>
      </c>
      <c r="N388">
        <v>19.32</v>
      </c>
      <c r="O388">
        <v>93.52</v>
      </c>
    </row>
    <row r="389" spans="1:16" x14ac:dyDescent="0.25">
      <c r="D389" s="1"/>
      <c r="E389" s="1"/>
      <c r="F389" s="61">
        <v>685</v>
      </c>
      <c r="G389" s="67" t="s">
        <v>11</v>
      </c>
      <c r="H389" s="68"/>
      <c r="I389" s="68"/>
      <c r="J389" s="1">
        <v>200</v>
      </c>
      <c r="K389" s="1">
        <v>2.4500000000000002</v>
      </c>
      <c r="L389" s="1">
        <v>0.2</v>
      </c>
      <c r="M389" s="1">
        <v>0</v>
      </c>
      <c r="N389" s="1">
        <v>9.1</v>
      </c>
      <c r="O389" s="1">
        <v>36</v>
      </c>
    </row>
    <row r="390" spans="1:16" x14ac:dyDescent="0.25">
      <c r="D390" s="1"/>
      <c r="E390" s="1"/>
      <c r="F390" s="7" t="s">
        <v>17</v>
      </c>
      <c r="G390" t="s">
        <v>54</v>
      </c>
      <c r="J390">
        <v>50</v>
      </c>
      <c r="K390" s="15">
        <v>15</v>
      </c>
      <c r="L390">
        <v>3.75</v>
      </c>
      <c r="M390">
        <v>5</v>
      </c>
      <c r="N390">
        <v>37.5</v>
      </c>
      <c r="O390">
        <v>208.65</v>
      </c>
    </row>
    <row r="391" spans="1:16" x14ac:dyDescent="0.25">
      <c r="D391" s="90" t="s">
        <v>62</v>
      </c>
      <c r="E391" s="91"/>
      <c r="F391" s="91"/>
      <c r="G391" s="91"/>
      <c r="H391" s="91"/>
      <c r="I391" s="91"/>
      <c r="J391" s="8">
        <f>SUM(J386:J390)</f>
        <v>500</v>
      </c>
      <c r="K391" s="8">
        <f t="shared" ref="K391:O391" si="81">SUM(K386:K390)</f>
        <v>47.120000000000005</v>
      </c>
      <c r="L391" s="8">
        <f t="shared" si="81"/>
        <v>14.55</v>
      </c>
      <c r="M391" s="8">
        <f t="shared" si="81"/>
        <v>15.52</v>
      </c>
      <c r="N391" s="8">
        <f t="shared" si="81"/>
        <v>102.12</v>
      </c>
      <c r="O391" s="8">
        <f t="shared" si="81"/>
        <v>600.37</v>
      </c>
    </row>
    <row r="392" spans="1:16" x14ac:dyDescent="0.25">
      <c r="D392" s="21" t="s">
        <v>67</v>
      </c>
      <c r="E392" s="21"/>
      <c r="F392" s="33">
        <v>389</v>
      </c>
      <c r="G392" s="22" t="s">
        <v>49</v>
      </c>
      <c r="H392" s="22"/>
      <c r="I392" s="22"/>
      <c r="J392" s="22">
        <v>200</v>
      </c>
      <c r="K392" s="25">
        <v>25</v>
      </c>
      <c r="L392" s="22">
        <v>1</v>
      </c>
      <c r="M392" s="22"/>
      <c r="N392" s="22">
        <v>25.4</v>
      </c>
      <c r="O392" s="22">
        <v>105.6</v>
      </c>
    </row>
    <row r="393" spans="1:16" x14ac:dyDescent="0.25">
      <c r="D393" s="1" t="s">
        <v>14</v>
      </c>
      <c r="E393" s="1"/>
      <c r="F393" s="62">
        <v>42</v>
      </c>
      <c r="G393" t="s">
        <v>83</v>
      </c>
      <c r="J393">
        <v>60</v>
      </c>
      <c r="K393" s="15">
        <v>7.42</v>
      </c>
      <c r="L393">
        <v>1.1000000000000001</v>
      </c>
      <c r="M393">
        <v>2.7</v>
      </c>
      <c r="N393">
        <v>57</v>
      </c>
      <c r="O393">
        <v>55</v>
      </c>
    </row>
    <row r="394" spans="1:16" x14ac:dyDescent="0.25">
      <c r="D394" s="1"/>
      <c r="E394" s="1"/>
      <c r="F394" s="62">
        <v>87</v>
      </c>
      <c r="G394" t="s">
        <v>34</v>
      </c>
      <c r="J394">
        <v>250</v>
      </c>
      <c r="K394" s="15">
        <v>24.23</v>
      </c>
      <c r="L394">
        <v>9.98</v>
      </c>
      <c r="M394">
        <v>9.76</v>
      </c>
      <c r="N394">
        <v>16.62</v>
      </c>
      <c r="O394">
        <v>199.81</v>
      </c>
    </row>
    <row r="395" spans="1:16" x14ac:dyDescent="0.25">
      <c r="D395" s="1"/>
      <c r="E395" s="1"/>
      <c r="F395" s="62">
        <v>205</v>
      </c>
      <c r="G395" t="s">
        <v>52</v>
      </c>
      <c r="J395">
        <v>230</v>
      </c>
      <c r="K395" s="15">
        <v>13.26</v>
      </c>
      <c r="L395">
        <v>6.5</v>
      </c>
      <c r="M395">
        <v>5.2</v>
      </c>
      <c r="N395">
        <v>35.93</v>
      </c>
      <c r="O395">
        <v>225</v>
      </c>
    </row>
    <row r="396" spans="1:16" x14ac:dyDescent="0.25">
      <c r="D396" s="1"/>
      <c r="E396" s="1"/>
      <c r="F396" s="61">
        <v>639</v>
      </c>
      <c r="G396" s="1" t="s">
        <v>19</v>
      </c>
      <c r="H396" s="1"/>
      <c r="I396" s="1"/>
      <c r="J396" s="1">
        <v>200</v>
      </c>
      <c r="K396" s="1">
        <v>7.14</v>
      </c>
      <c r="L396" s="1">
        <v>0.5</v>
      </c>
      <c r="M396" s="1">
        <v>0.1</v>
      </c>
      <c r="N396" s="1">
        <v>30.9</v>
      </c>
      <c r="O396" s="1">
        <v>123</v>
      </c>
    </row>
    <row r="397" spans="1:16" x14ac:dyDescent="0.25">
      <c r="D397" s="1"/>
      <c r="E397" s="1"/>
      <c r="F397" s="61" t="s">
        <v>17</v>
      </c>
      <c r="G397" s="67" t="s">
        <v>20</v>
      </c>
      <c r="H397" s="68"/>
      <c r="I397" s="68"/>
      <c r="J397" s="1">
        <v>40</v>
      </c>
      <c r="K397" s="1">
        <v>6.5</v>
      </c>
      <c r="L397" s="1">
        <v>3.16</v>
      </c>
      <c r="M397" s="1">
        <v>0.4</v>
      </c>
      <c r="N397" s="1">
        <v>19.329999999999998</v>
      </c>
      <c r="O397" s="1">
        <v>81.33</v>
      </c>
    </row>
    <row r="398" spans="1:16" x14ac:dyDescent="0.25">
      <c r="D398" s="12" t="s">
        <v>66</v>
      </c>
      <c r="E398" s="12"/>
      <c r="F398" s="12"/>
      <c r="G398" s="64"/>
      <c r="H398" s="65"/>
      <c r="I398" s="66"/>
      <c r="J398" s="12">
        <f>SUM(J393:J397)</f>
        <v>780</v>
      </c>
      <c r="K398" s="12">
        <f t="shared" ref="K398:O398" si="82">SUM(K393:K397)</f>
        <v>58.55</v>
      </c>
      <c r="L398" s="12">
        <f t="shared" si="82"/>
        <v>21.24</v>
      </c>
      <c r="M398" s="12">
        <f t="shared" si="82"/>
        <v>18.16</v>
      </c>
      <c r="N398" s="12">
        <f t="shared" si="82"/>
        <v>159.78000000000003</v>
      </c>
      <c r="O398" s="12">
        <f t="shared" si="82"/>
        <v>684.14</v>
      </c>
    </row>
    <row r="399" spans="1:16" x14ac:dyDescent="0.25">
      <c r="A399" s="7"/>
      <c r="D399" s="1" t="s">
        <v>84</v>
      </c>
      <c r="E399" s="1"/>
      <c r="F399" s="61" t="s">
        <v>17</v>
      </c>
      <c r="G399" t="s">
        <v>48</v>
      </c>
      <c r="J399">
        <v>220</v>
      </c>
      <c r="K399" s="15">
        <v>61.59</v>
      </c>
      <c r="L399">
        <v>13.4</v>
      </c>
      <c r="M399">
        <v>15</v>
      </c>
      <c r="N399">
        <v>165.8</v>
      </c>
      <c r="O399">
        <v>842.9</v>
      </c>
      <c r="P399" s="7"/>
    </row>
    <row r="400" spans="1:16" x14ac:dyDescent="0.25">
      <c r="D400" s="18"/>
      <c r="E400" s="18"/>
      <c r="F400" s="41">
        <v>338</v>
      </c>
      <c r="G400" t="s">
        <v>29</v>
      </c>
      <c r="J400">
        <v>100</v>
      </c>
      <c r="K400">
        <v>30.71</v>
      </c>
      <c r="L400">
        <v>0.4</v>
      </c>
      <c r="M400">
        <v>0.4</v>
      </c>
      <c r="N400">
        <v>9.8000000000000007</v>
      </c>
      <c r="O400">
        <v>47</v>
      </c>
    </row>
    <row r="401" spans="4:16" x14ac:dyDescent="0.25">
      <c r="D401" s="13" t="s">
        <v>69</v>
      </c>
      <c r="E401" s="13"/>
      <c r="F401" s="13"/>
      <c r="G401" s="24"/>
      <c r="H401" s="24"/>
      <c r="I401" s="24"/>
      <c r="J401" s="24">
        <f>SUM(J399:J400)</f>
        <v>320</v>
      </c>
      <c r="K401" s="24">
        <f t="shared" ref="K401:O401" si="83">SUM(K399:K400)</f>
        <v>92.300000000000011</v>
      </c>
      <c r="L401" s="24">
        <f t="shared" si="83"/>
        <v>13.8</v>
      </c>
      <c r="M401" s="24">
        <f t="shared" si="83"/>
        <v>15.4</v>
      </c>
      <c r="N401" s="24">
        <f t="shared" si="83"/>
        <v>175.60000000000002</v>
      </c>
      <c r="O401" s="24">
        <f t="shared" si="83"/>
        <v>889.9</v>
      </c>
    </row>
    <row r="402" spans="4:16" x14ac:dyDescent="0.25">
      <c r="D402" s="14" t="s">
        <v>70</v>
      </c>
      <c r="E402" s="14"/>
      <c r="F402" s="14"/>
      <c r="G402" s="26" t="s">
        <v>21</v>
      </c>
      <c r="H402" s="26"/>
      <c r="I402" s="26"/>
      <c r="J402" s="26">
        <f>J391+J392+J398+J401</f>
        <v>1800</v>
      </c>
      <c r="K402" s="26">
        <f t="shared" ref="K402:O402" si="84">K391+K392+K398+K401</f>
        <v>222.97000000000003</v>
      </c>
      <c r="L402" s="26">
        <f t="shared" si="84"/>
        <v>50.59</v>
      </c>
      <c r="M402" s="26">
        <f t="shared" si="84"/>
        <v>49.08</v>
      </c>
      <c r="N402" s="26">
        <f t="shared" si="84"/>
        <v>462.90000000000009</v>
      </c>
      <c r="O402" s="26">
        <f t="shared" si="84"/>
        <v>2280.0100000000002</v>
      </c>
    </row>
    <row r="403" spans="4:16" x14ac:dyDescent="0.25">
      <c r="D403" s="1"/>
      <c r="E403" s="1"/>
      <c r="F403" s="1"/>
      <c r="G403" s="1" t="s">
        <v>45</v>
      </c>
      <c r="H403" s="1"/>
      <c r="I403" s="1"/>
      <c r="J403" s="1">
        <f>J237+J255+J272+J292+J310+J327+J346+J366+J384+J402</f>
        <v>17532</v>
      </c>
      <c r="K403" s="1">
        <f t="shared" ref="K403:O403" si="85">K237+K255+K272+K292+K310+K327+K346+K366+K384+K402</f>
        <v>2229.7000000000003</v>
      </c>
      <c r="L403" s="1">
        <f t="shared" si="85"/>
        <v>485.6</v>
      </c>
      <c r="M403" s="1">
        <f t="shared" si="85"/>
        <v>501.40999999999997</v>
      </c>
      <c r="N403" s="1">
        <f t="shared" si="85"/>
        <v>2871.21</v>
      </c>
      <c r="O403" s="1">
        <f t="shared" si="85"/>
        <v>17841.97</v>
      </c>
    </row>
    <row r="404" spans="4:16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8" spans="4:16" x14ac:dyDescent="0.25">
      <c r="D408" s="78" t="s">
        <v>0</v>
      </c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</row>
    <row r="409" spans="4:16" x14ac:dyDescent="0.25">
      <c r="D409" s="78" t="s">
        <v>108</v>
      </c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</row>
    <row r="410" spans="4:16" x14ac:dyDescent="0.25">
      <c r="D410" s="78" t="s">
        <v>99</v>
      </c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2"/>
    </row>
    <row r="411" spans="4:16" x14ac:dyDescent="0.25"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2"/>
    </row>
    <row r="412" spans="4:16" x14ac:dyDescent="0.25">
      <c r="D412" s="78" t="s">
        <v>1</v>
      </c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2"/>
    </row>
    <row r="413" spans="4:16" x14ac:dyDescent="0.25">
      <c r="D413" s="78" t="s">
        <v>2</v>
      </c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2"/>
    </row>
    <row r="414" spans="4:16" x14ac:dyDescent="0.25">
      <c r="D414" s="78" t="s">
        <v>3</v>
      </c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2"/>
    </row>
    <row r="415" spans="4:16" x14ac:dyDescent="0.25">
      <c r="D415" s="78" t="s">
        <v>100</v>
      </c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2"/>
    </row>
    <row r="416" spans="4:16" x14ac:dyDescent="0.25">
      <c r="D416" s="78" t="s">
        <v>101</v>
      </c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2"/>
    </row>
    <row r="417" spans="4:16" x14ac:dyDescent="0.25"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</row>
    <row r="418" spans="4:16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 t="s">
        <v>61</v>
      </c>
      <c r="O418" s="62">
        <v>1</v>
      </c>
    </row>
    <row r="419" spans="4:16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4:16" x14ac:dyDescent="0.25">
      <c r="D420" s="1" t="s">
        <v>58</v>
      </c>
      <c r="E420" s="62" t="s">
        <v>57</v>
      </c>
      <c r="F420" s="1" t="s">
        <v>56</v>
      </c>
      <c r="G420" s="80" t="s">
        <v>55</v>
      </c>
      <c r="H420" s="80"/>
      <c r="I420" s="80"/>
      <c r="J420" s="1" t="s">
        <v>59</v>
      </c>
      <c r="K420" s="1" t="s">
        <v>60</v>
      </c>
      <c r="L420" s="1" t="s">
        <v>4</v>
      </c>
      <c r="M420" s="1" t="s">
        <v>5</v>
      </c>
      <c r="N420" s="1" t="s">
        <v>6</v>
      </c>
      <c r="O420" s="1" t="s">
        <v>7</v>
      </c>
    </row>
    <row r="421" spans="4:16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4:16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 t="s">
        <v>61</v>
      </c>
      <c r="O422" s="62">
        <v>1</v>
      </c>
    </row>
    <row r="423" spans="4:16" x14ac:dyDescent="0.25">
      <c r="D423" s="1" t="s">
        <v>14</v>
      </c>
      <c r="E423" s="1"/>
      <c r="F423" s="62">
        <v>24</v>
      </c>
      <c r="G423" s="67" t="s">
        <v>88</v>
      </c>
      <c r="H423" s="68"/>
      <c r="I423" s="69"/>
      <c r="J423" s="1">
        <v>100</v>
      </c>
      <c r="K423" s="1">
        <v>21.21</v>
      </c>
      <c r="L423" s="1">
        <v>1.6</v>
      </c>
      <c r="M423" s="1">
        <v>6.5</v>
      </c>
      <c r="N423" s="1">
        <v>9.1</v>
      </c>
      <c r="O423" s="1">
        <v>114</v>
      </c>
      <c r="P423" s="5"/>
    </row>
    <row r="424" spans="4:16" x14ac:dyDescent="0.25">
      <c r="D424" s="1"/>
      <c r="E424" s="1"/>
      <c r="F424" s="61">
        <v>124</v>
      </c>
      <c r="G424" s="1" t="s">
        <v>15</v>
      </c>
      <c r="H424" s="1"/>
      <c r="I424" s="1"/>
      <c r="J424" s="1">
        <v>250</v>
      </c>
      <c r="K424" s="1">
        <v>15.55</v>
      </c>
      <c r="L424" s="1">
        <v>2</v>
      </c>
      <c r="M424" s="1">
        <v>5.4</v>
      </c>
      <c r="N424" s="1">
        <v>8.8000000000000007</v>
      </c>
      <c r="O424" s="1">
        <v>96</v>
      </c>
    </row>
    <row r="425" spans="4:16" x14ac:dyDescent="0.25">
      <c r="D425" s="1"/>
      <c r="E425" s="1"/>
      <c r="F425" s="28">
        <v>448</v>
      </c>
      <c r="G425" s="67" t="s">
        <v>18</v>
      </c>
      <c r="H425" s="68"/>
      <c r="I425" s="69"/>
      <c r="J425" s="1">
        <v>180</v>
      </c>
      <c r="K425" s="1">
        <v>11.46</v>
      </c>
      <c r="L425" s="1">
        <v>4.5</v>
      </c>
      <c r="M425" s="1">
        <v>7.2</v>
      </c>
      <c r="N425" s="1">
        <v>45.4</v>
      </c>
      <c r="O425" s="1">
        <v>271.8</v>
      </c>
      <c r="P425" s="6"/>
    </row>
    <row r="426" spans="4:16" x14ac:dyDescent="0.25">
      <c r="D426" s="1"/>
      <c r="E426" s="1"/>
      <c r="F426" s="61">
        <v>374</v>
      </c>
      <c r="G426" s="81" t="s">
        <v>89</v>
      </c>
      <c r="H426" s="82"/>
      <c r="I426" s="83"/>
      <c r="J426" s="1">
        <v>100</v>
      </c>
      <c r="K426" s="1">
        <v>42.83</v>
      </c>
      <c r="L426" s="1">
        <v>8.9</v>
      </c>
      <c r="M426" s="1">
        <v>4.4000000000000004</v>
      </c>
      <c r="N426" s="1">
        <v>4.7</v>
      </c>
      <c r="O426" s="1">
        <v>94</v>
      </c>
    </row>
    <row r="427" spans="4:16" x14ac:dyDescent="0.25">
      <c r="D427" s="1"/>
      <c r="E427" s="1"/>
      <c r="F427" s="61">
        <v>685</v>
      </c>
      <c r="G427" s="67" t="s">
        <v>11</v>
      </c>
      <c r="H427" s="68"/>
      <c r="I427" s="68"/>
      <c r="J427" s="1">
        <v>200</v>
      </c>
      <c r="K427" s="1">
        <v>2.4500000000000002</v>
      </c>
      <c r="L427" s="1">
        <v>0.2</v>
      </c>
      <c r="M427" s="1">
        <v>0</v>
      </c>
      <c r="N427" s="1">
        <v>9.1</v>
      </c>
      <c r="O427" s="1">
        <v>36</v>
      </c>
    </row>
    <row r="428" spans="4:16" x14ac:dyDescent="0.25">
      <c r="D428" s="1"/>
      <c r="E428" s="1"/>
      <c r="F428" s="28" t="s">
        <v>17</v>
      </c>
      <c r="G428" s="67" t="s">
        <v>20</v>
      </c>
      <c r="H428" s="68"/>
      <c r="I428" s="68"/>
      <c r="J428" s="1">
        <v>40</v>
      </c>
      <c r="K428" s="1">
        <v>6.5</v>
      </c>
      <c r="L428" s="1">
        <v>3.16</v>
      </c>
      <c r="M428" s="1">
        <v>0.4</v>
      </c>
      <c r="N428" s="1">
        <v>19.329999999999998</v>
      </c>
      <c r="O428" s="1">
        <v>81.33</v>
      </c>
      <c r="P428" s="6"/>
    </row>
    <row r="429" spans="4:16" x14ac:dyDescent="0.25">
      <c r="D429" s="12" t="s">
        <v>66</v>
      </c>
      <c r="E429" s="12"/>
      <c r="F429" s="29"/>
      <c r="G429" s="64"/>
      <c r="H429" s="65"/>
      <c r="I429" s="66"/>
      <c r="J429" s="12">
        <f>SUM(J423:J428)</f>
        <v>870</v>
      </c>
      <c r="K429" s="12">
        <f t="shared" ref="K429:O429" si="86">SUM(K423:K428)</f>
        <v>100.00000000000001</v>
      </c>
      <c r="L429" s="12">
        <f t="shared" si="86"/>
        <v>20.36</v>
      </c>
      <c r="M429" s="12">
        <f t="shared" si="86"/>
        <v>23.9</v>
      </c>
      <c r="N429" s="12">
        <f t="shared" si="86"/>
        <v>96.429999999999993</v>
      </c>
      <c r="O429" s="12">
        <f t="shared" si="86"/>
        <v>693.13</v>
      </c>
    </row>
    <row r="430" spans="4:16" x14ac:dyDescent="0.25">
      <c r="D430" s="1"/>
      <c r="E430" s="1"/>
      <c r="F430" s="1"/>
      <c r="G430" s="67"/>
      <c r="H430" s="68"/>
      <c r="I430" s="69"/>
      <c r="J430" s="1"/>
      <c r="K430" s="1"/>
      <c r="L430" s="1"/>
      <c r="M430" s="1"/>
      <c r="N430" s="1" t="s">
        <v>61</v>
      </c>
      <c r="O430" s="62">
        <v>2</v>
      </c>
    </row>
    <row r="431" spans="4:16" x14ac:dyDescent="0.25">
      <c r="D431" s="1" t="s">
        <v>14</v>
      </c>
      <c r="E431" s="20"/>
      <c r="F431" s="28">
        <v>40</v>
      </c>
      <c r="G431" s="53" t="s">
        <v>72</v>
      </c>
      <c r="H431" s="54"/>
      <c r="I431" s="59"/>
      <c r="J431" s="1">
        <v>100</v>
      </c>
      <c r="K431" s="1">
        <v>8.61</v>
      </c>
      <c r="L431" s="1">
        <v>1.5</v>
      </c>
      <c r="M431" s="1">
        <v>4.5</v>
      </c>
      <c r="N431" s="1">
        <v>10.8</v>
      </c>
      <c r="O431" s="1">
        <v>93</v>
      </c>
    </row>
    <row r="432" spans="4:16" x14ac:dyDescent="0.25">
      <c r="D432" s="1"/>
      <c r="E432" s="1"/>
      <c r="F432" s="61">
        <v>140</v>
      </c>
      <c r="G432" s="48" t="s">
        <v>92</v>
      </c>
      <c r="J432">
        <v>250</v>
      </c>
      <c r="K432">
        <v>15.22</v>
      </c>
      <c r="L432">
        <v>5.5</v>
      </c>
      <c r="M432">
        <v>4.5</v>
      </c>
      <c r="N432">
        <v>20.2</v>
      </c>
      <c r="O432">
        <v>149</v>
      </c>
      <c r="P432" s="5"/>
    </row>
    <row r="433" spans="4:16" x14ac:dyDescent="0.25">
      <c r="D433" s="1"/>
      <c r="E433" s="1"/>
      <c r="F433" s="61">
        <v>492</v>
      </c>
      <c r="G433" t="s">
        <v>51</v>
      </c>
      <c r="J433" s="6">
        <v>235</v>
      </c>
      <c r="K433">
        <v>62.53</v>
      </c>
      <c r="L433">
        <v>21.4</v>
      </c>
      <c r="M433">
        <v>27.3</v>
      </c>
      <c r="N433">
        <v>37.799999999999997</v>
      </c>
      <c r="O433">
        <v>489.7</v>
      </c>
    </row>
    <row r="434" spans="4:16" x14ac:dyDescent="0.25">
      <c r="D434" s="1"/>
      <c r="E434" s="1"/>
      <c r="F434" s="61">
        <v>685</v>
      </c>
      <c r="G434" s="67" t="s">
        <v>11</v>
      </c>
      <c r="H434" s="68"/>
      <c r="I434" s="68"/>
      <c r="J434" s="1">
        <v>200</v>
      </c>
      <c r="K434" s="1">
        <v>2.4500000000000002</v>
      </c>
      <c r="L434" s="1">
        <v>0.2</v>
      </c>
      <c r="M434" s="1">
        <v>0</v>
      </c>
      <c r="N434" s="1">
        <v>9.1</v>
      </c>
      <c r="O434" s="1">
        <v>36</v>
      </c>
    </row>
    <row r="435" spans="4:16" x14ac:dyDescent="0.25">
      <c r="D435" s="1"/>
      <c r="E435" s="1"/>
      <c r="F435" s="61" t="s">
        <v>17</v>
      </c>
      <c r="G435" s="67" t="s">
        <v>20</v>
      </c>
      <c r="H435" s="68"/>
      <c r="I435" s="68"/>
      <c r="J435" s="1">
        <v>70</v>
      </c>
      <c r="K435" s="1">
        <v>11.19</v>
      </c>
      <c r="L435" s="1">
        <v>5.53</v>
      </c>
      <c r="M435" s="1">
        <v>0.7</v>
      </c>
      <c r="N435" s="1">
        <v>33.799999999999997</v>
      </c>
      <c r="O435" s="1">
        <v>142.30000000000001</v>
      </c>
    </row>
    <row r="436" spans="4:16" x14ac:dyDescent="0.25">
      <c r="D436" s="12" t="s">
        <v>66</v>
      </c>
      <c r="E436" s="12"/>
      <c r="F436" s="12"/>
      <c r="G436" s="64"/>
      <c r="H436" s="65"/>
      <c r="I436" s="66"/>
      <c r="J436" s="12">
        <f>SUM(J431:J435)</f>
        <v>855</v>
      </c>
      <c r="K436" s="12">
        <f t="shared" ref="K436:O436" si="87">SUM(K431:K435)</f>
        <v>100</v>
      </c>
      <c r="L436" s="12">
        <f t="shared" si="87"/>
        <v>34.129999999999995</v>
      </c>
      <c r="M436" s="12">
        <f t="shared" si="87"/>
        <v>37</v>
      </c>
      <c r="N436" s="12">
        <f t="shared" si="87"/>
        <v>111.69999999999999</v>
      </c>
      <c r="O436" s="12">
        <f t="shared" si="87"/>
        <v>910</v>
      </c>
    </row>
    <row r="437" spans="4:16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 t="s">
        <v>61</v>
      </c>
      <c r="O437" s="62">
        <v>3</v>
      </c>
    </row>
    <row r="438" spans="4:16" x14ac:dyDescent="0.25">
      <c r="D438" s="1" t="s">
        <v>14</v>
      </c>
      <c r="E438" s="1"/>
      <c r="F438" s="61">
        <v>31</v>
      </c>
      <c r="G438" t="s">
        <v>91</v>
      </c>
      <c r="J438">
        <v>100</v>
      </c>
      <c r="K438">
        <v>15.82</v>
      </c>
      <c r="L438">
        <v>1.2</v>
      </c>
      <c r="M438">
        <v>4.5999999999999996</v>
      </c>
      <c r="N438">
        <v>10.7</v>
      </c>
      <c r="O438">
        <v>92</v>
      </c>
    </row>
    <row r="439" spans="4:16" x14ac:dyDescent="0.25">
      <c r="D439" s="1"/>
      <c r="E439" s="1"/>
      <c r="F439" s="63">
        <v>134</v>
      </c>
      <c r="G439" t="s">
        <v>73</v>
      </c>
      <c r="J439" s="6">
        <v>250</v>
      </c>
      <c r="K439">
        <v>16.670000000000002</v>
      </c>
      <c r="L439">
        <v>2.2999999999999998</v>
      </c>
      <c r="M439">
        <v>5.5</v>
      </c>
      <c r="N439">
        <v>12.7</v>
      </c>
      <c r="O439">
        <v>115</v>
      </c>
    </row>
    <row r="440" spans="4:16" x14ac:dyDescent="0.25">
      <c r="D440" s="1"/>
      <c r="E440" s="1"/>
      <c r="F440" s="61">
        <v>451</v>
      </c>
      <c r="G440" t="s">
        <v>30</v>
      </c>
      <c r="J440">
        <v>90</v>
      </c>
      <c r="K440">
        <v>39.71</v>
      </c>
      <c r="L440">
        <v>8</v>
      </c>
      <c r="M440">
        <v>8.1999999999999993</v>
      </c>
      <c r="N440">
        <v>10.6</v>
      </c>
      <c r="O440">
        <v>151</v>
      </c>
    </row>
    <row r="441" spans="4:16" x14ac:dyDescent="0.25">
      <c r="D441" s="1"/>
      <c r="E441" s="1"/>
      <c r="F441" s="61">
        <v>520</v>
      </c>
      <c r="G441" t="s">
        <v>31</v>
      </c>
      <c r="J441">
        <v>180</v>
      </c>
      <c r="K441">
        <v>20.3</v>
      </c>
      <c r="L441">
        <v>3.7</v>
      </c>
      <c r="M441">
        <v>5.7</v>
      </c>
      <c r="N441">
        <v>24</v>
      </c>
      <c r="O441">
        <v>168.3</v>
      </c>
    </row>
    <row r="442" spans="4:16" x14ac:dyDescent="0.25">
      <c r="D442" s="1"/>
      <c r="E442" s="1"/>
      <c r="F442" s="61">
        <v>685</v>
      </c>
      <c r="G442" s="67" t="s">
        <v>11</v>
      </c>
      <c r="H442" s="68"/>
      <c r="I442" s="68"/>
      <c r="J442" s="1">
        <v>200</v>
      </c>
      <c r="K442" s="1">
        <v>2.4500000000000002</v>
      </c>
      <c r="L442" s="1">
        <v>0.2</v>
      </c>
      <c r="M442" s="1">
        <v>0</v>
      </c>
      <c r="N442" s="1">
        <v>9.1</v>
      </c>
      <c r="O442" s="1">
        <v>36</v>
      </c>
    </row>
    <row r="443" spans="4:16" x14ac:dyDescent="0.25">
      <c r="D443" s="1"/>
      <c r="E443" s="1"/>
      <c r="F443" s="61" t="s">
        <v>17</v>
      </c>
      <c r="G443" s="53" t="s">
        <v>20</v>
      </c>
      <c r="H443" s="54"/>
      <c r="I443" s="54"/>
      <c r="J443" s="1">
        <v>30</v>
      </c>
      <c r="K443" s="1">
        <v>5.05</v>
      </c>
      <c r="L443" s="1">
        <v>3.16</v>
      </c>
      <c r="M443" s="1">
        <v>0.4</v>
      </c>
      <c r="N443" s="1">
        <v>19.329999999999998</v>
      </c>
      <c r="O443" s="1">
        <v>81.33</v>
      </c>
      <c r="P443" s="7"/>
    </row>
    <row r="444" spans="4:16" x14ac:dyDescent="0.25">
      <c r="D444" s="12" t="s">
        <v>66</v>
      </c>
      <c r="E444" s="12"/>
      <c r="F444" s="12"/>
      <c r="G444" s="64"/>
      <c r="H444" s="65"/>
      <c r="I444" s="66"/>
      <c r="J444" s="12">
        <f>SUM(J438:J443)</f>
        <v>850</v>
      </c>
      <c r="K444" s="12">
        <f t="shared" ref="K444:O444" si="88">SUM(K438:K443)</f>
        <v>100</v>
      </c>
      <c r="L444" s="12">
        <f t="shared" si="88"/>
        <v>18.559999999999999</v>
      </c>
      <c r="M444" s="12">
        <f t="shared" si="88"/>
        <v>24.399999999999995</v>
      </c>
      <c r="N444" s="12">
        <f t="shared" si="88"/>
        <v>86.429999999999993</v>
      </c>
      <c r="O444" s="12">
        <f t="shared" si="88"/>
        <v>643.63</v>
      </c>
    </row>
    <row r="445" spans="4:16" x14ac:dyDescent="0.25">
      <c r="D445" s="1"/>
      <c r="E445" s="1"/>
      <c r="F445" s="1"/>
      <c r="N445" t="s">
        <v>61</v>
      </c>
      <c r="O445" s="61">
        <v>4</v>
      </c>
    </row>
    <row r="446" spans="4:16" x14ac:dyDescent="0.25">
      <c r="D446" s="1" t="s">
        <v>14</v>
      </c>
      <c r="E446" s="1"/>
      <c r="F446" s="62">
        <v>34</v>
      </c>
      <c r="G446" t="s">
        <v>53</v>
      </c>
      <c r="J446">
        <v>100</v>
      </c>
      <c r="K446" s="15">
        <v>16.760000000000002</v>
      </c>
      <c r="L446">
        <v>1.7</v>
      </c>
      <c r="M446">
        <v>4.5</v>
      </c>
      <c r="N446">
        <v>8.6</v>
      </c>
      <c r="O446">
        <v>87</v>
      </c>
    </row>
    <row r="447" spans="4:16" x14ac:dyDescent="0.25">
      <c r="D447" s="1"/>
      <c r="E447" s="1"/>
      <c r="F447" s="62">
        <v>87</v>
      </c>
      <c r="G447" t="s">
        <v>34</v>
      </c>
      <c r="J447">
        <v>250</v>
      </c>
      <c r="K447" s="15">
        <v>24.23</v>
      </c>
      <c r="L447">
        <v>9.98</v>
      </c>
      <c r="M447">
        <v>9.76</v>
      </c>
      <c r="N447">
        <v>16.62</v>
      </c>
      <c r="O447">
        <v>199.81</v>
      </c>
    </row>
    <row r="448" spans="4:16" x14ac:dyDescent="0.25">
      <c r="D448" s="1"/>
      <c r="E448" s="1"/>
      <c r="F448" s="62">
        <v>297</v>
      </c>
      <c r="G448" t="s">
        <v>35</v>
      </c>
      <c r="J448">
        <v>210</v>
      </c>
      <c r="K448" s="15">
        <v>50.06</v>
      </c>
      <c r="L448">
        <v>15.3</v>
      </c>
      <c r="M448">
        <v>9.8000000000000007</v>
      </c>
      <c r="N448">
        <v>22</v>
      </c>
      <c r="O448">
        <v>237.4</v>
      </c>
    </row>
    <row r="449" spans="4:16" x14ac:dyDescent="0.25">
      <c r="D449" s="1"/>
      <c r="E449" s="1"/>
      <c r="F449" s="61">
        <v>685</v>
      </c>
      <c r="G449" s="67" t="s">
        <v>11</v>
      </c>
      <c r="H449" s="68"/>
      <c r="I449" s="68"/>
      <c r="J449" s="1">
        <v>200</v>
      </c>
      <c r="K449" s="1">
        <v>2.4500000000000002</v>
      </c>
      <c r="L449" s="1">
        <v>0.2</v>
      </c>
      <c r="M449" s="1">
        <v>0</v>
      </c>
      <c r="N449" s="1">
        <v>9.1</v>
      </c>
      <c r="O449" s="1">
        <v>36</v>
      </c>
    </row>
    <row r="450" spans="4:16" x14ac:dyDescent="0.25">
      <c r="D450" s="1"/>
      <c r="E450" s="1"/>
      <c r="F450" s="61" t="s">
        <v>17</v>
      </c>
      <c r="G450" s="53" t="s">
        <v>20</v>
      </c>
      <c r="H450" s="54"/>
      <c r="I450" s="54"/>
      <c r="J450" s="1">
        <v>40</v>
      </c>
      <c r="K450" s="1">
        <v>6.5</v>
      </c>
      <c r="L450" s="1">
        <v>3.16</v>
      </c>
      <c r="M450" s="1">
        <v>0.4</v>
      </c>
      <c r="N450" s="1">
        <v>19.329999999999998</v>
      </c>
      <c r="O450" s="1">
        <v>81.33</v>
      </c>
    </row>
    <row r="451" spans="4:16" x14ac:dyDescent="0.25">
      <c r="D451" s="12" t="s">
        <v>66</v>
      </c>
      <c r="E451" s="12"/>
      <c r="F451" s="12"/>
      <c r="G451" s="64"/>
      <c r="H451" s="65"/>
      <c r="I451" s="66"/>
      <c r="J451" s="12">
        <f>SUM(J446:J450)</f>
        <v>800</v>
      </c>
      <c r="K451" s="12">
        <f t="shared" ref="K451:O451" si="89">SUM(K446:K450)</f>
        <v>100.00000000000001</v>
      </c>
      <c r="L451" s="12">
        <f t="shared" si="89"/>
        <v>30.34</v>
      </c>
      <c r="M451" s="12">
        <f t="shared" si="89"/>
        <v>24.46</v>
      </c>
      <c r="N451" s="12">
        <f t="shared" si="89"/>
        <v>75.650000000000006</v>
      </c>
      <c r="O451" s="12">
        <f t="shared" si="89"/>
        <v>641.54000000000008</v>
      </c>
    </row>
    <row r="452" spans="4:16" x14ac:dyDescent="0.25">
      <c r="D452" s="18"/>
      <c r="E452" s="18"/>
      <c r="F452" s="18"/>
      <c r="G452" s="41"/>
      <c r="H452" s="41"/>
      <c r="I452" s="41"/>
      <c r="J452" s="18"/>
      <c r="K452" s="18"/>
      <c r="L452" s="18"/>
      <c r="M452" s="18"/>
      <c r="N452" s="18" t="s">
        <v>61</v>
      </c>
      <c r="O452" s="41">
        <v>5</v>
      </c>
    </row>
    <row r="453" spans="4:16" x14ac:dyDescent="0.25">
      <c r="D453" s="1" t="s">
        <v>14</v>
      </c>
      <c r="E453" s="20"/>
      <c r="F453" s="32">
        <v>49</v>
      </c>
      <c r="G453" t="s">
        <v>27</v>
      </c>
      <c r="J453">
        <v>62</v>
      </c>
      <c r="K453">
        <v>8.91</v>
      </c>
      <c r="L453">
        <v>0.6</v>
      </c>
      <c r="M453">
        <v>2.2999999999999998</v>
      </c>
      <c r="N453">
        <v>5.6</v>
      </c>
      <c r="O453">
        <v>47.1</v>
      </c>
    </row>
    <row r="454" spans="4:16" x14ac:dyDescent="0.25">
      <c r="D454" s="1"/>
      <c r="E454" s="1"/>
      <c r="F454" s="62">
        <v>132</v>
      </c>
      <c r="G454" t="s">
        <v>24</v>
      </c>
      <c r="J454">
        <v>250</v>
      </c>
      <c r="K454">
        <v>29.68</v>
      </c>
      <c r="L454">
        <v>2.4</v>
      </c>
      <c r="M454">
        <v>5</v>
      </c>
      <c r="N454">
        <v>15.7</v>
      </c>
      <c r="O454">
        <v>123</v>
      </c>
    </row>
    <row r="455" spans="4:16" x14ac:dyDescent="0.25">
      <c r="D455" s="1"/>
      <c r="E455" s="1"/>
      <c r="F455" s="62">
        <v>289</v>
      </c>
      <c r="G455" s="57" t="s">
        <v>103</v>
      </c>
      <c r="H455" s="58"/>
      <c r="I455" s="58"/>
      <c r="J455">
        <v>100</v>
      </c>
      <c r="K455">
        <v>44.11</v>
      </c>
      <c r="L455">
        <v>11.7</v>
      </c>
      <c r="M455">
        <v>9.8000000000000007</v>
      </c>
      <c r="N455">
        <v>10.7</v>
      </c>
      <c r="O455">
        <v>179</v>
      </c>
    </row>
    <row r="456" spans="4:16" x14ac:dyDescent="0.25">
      <c r="D456" s="1"/>
      <c r="E456" s="1"/>
      <c r="F456" s="62">
        <v>302</v>
      </c>
      <c r="G456" t="s">
        <v>26</v>
      </c>
      <c r="J456">
        <v>180</v>
      </c>
      <c r="K456">
        <v>8.35</v>
      </c>
      <c r="L456">
        <v>7.74</v>
      </c>
      <c r="M456">
        <v>7.19</v>
      </c>
      <c r="N456">
        <v>46.35</v>
      </c>
      <c r="O456">
        <v>285.66000000000003</v>
      </c>
    </row>
    <row r="457" spans="4:16" x14ac:dyDescent="0.25">
      <c r="D457" s="1"/>
      <c r="E457" s="1"/>
      <c r="F457" s="61" t="s">
        <v>17</v>
      </c>
      <c r="G457" s="53" t="s">
        <v>20</v>
      </c>
      <c r="H457" s="54"/>
      <c r="I457" s="54"/>
      <c r="J457" s="1">
        <v>40</v>
      </c>
      <c r="K457" s="1">
        <v>6.5</v>
      </c>
      <c r="L457" s="1">
        <v>3.16</v>
      </c>
      <c r="M457" s="1">
        <v>0.4</v>
      </c>
      <c r="N457" s="1">
        <v>19.329999999999998</v>
      </c>
      <c r="O457" s="1">
        <v>81.33</v>
      </c>
    </row>
    <row r="458" spans="4:16" x14ac:dyDescent="0.25">
      <c r="D458" s="1"/>
      <c r="E458" s="1"/>
      <c r="F458" s="61">
        <v>685</v>
      </c>
      <c r="G458" s="67" t="s">
        <v>11</v>
      </c>
      <c r="H458" s="68"/>
      <c r="I458" s="68"/>
      <c r="J458" s="1">
        <v>200</v>
      </c>
      <c r="K458" s="1">
        <v>2.4500000000000002</v>
      </c>
      <c r="L458" s="1">
        <v>0.2</v>
      </c>
      <c r="M458" s="1">
        <v>0</v>
      </c>
      <c r="N458" s="1">
        <v>9.1</v>
      </c>
      <c r="O458" s="1">
        <v>36</v>
      </c>
    </row>
    <row r="459" spans="4:16" x14ac:dyDescent="0.25">
      <c r="D459" s="12" t="s">
        <v>66</v>
      </c>
      <c r="E459" s="12"/>
      <c r="F459" s="35"/>
      <c r="G459" s="64"/>
      <c r="H459" s="65"/>
      <c r="I459" s="66"/>
      <c r="J459" s="12">
        <f>SUM(J453:J458)</f>
        <v>832</v>
      </c>
      <c r="K459" s="12">
        <f t="shared" ref="K459:O459" si="90">SUM(K453:K458)</f>
        <v>100</v>
      </c>
      <c r="L459" s="12">
        <f t="shared" si="90"/>
        <v>25.799999999999997</v>
      </c>
      <c r="M459" s="12">
        <f t="shared" si="90"/>
        <v>24.69</v>
      </c>
      <c r="N459" s="12">
        <f t="shared" si="90"/>
        <v>106.77999999999999</v>
      </c>
      <c r="O459" s="12">
        <f t="shared" si="90"/>
        <v>752.09</v>
      </c>
      <c r="P459" s="7"/>
    </row>
    <row r="460" spans="4:16" x14ac:dyDescent="0.25">
      <c r="D460" s="1"/>
      <c r="E460" s="1"/>
      <c r="F460" s="1"/>
      <c r="N460" t="s">
        <v>61</v>
      </c>
      <c r="O460">
        <v>6</v>
      </c>
    </row>
    <row r="461" spans="4:16" x14ac:dyDescent="0.25">
      <c r="D461" s="1" t="s">
        <v>14</v>
      </c>
      <c r="E461" s="1"/>
      <c r="F461" s="62">
        <v>43</v>
      </c>
      <c r="G461" t="s">
        <v>94</v>
      </c>
      <c r="J461">
        <v>160</v>
      </c>
      <c r="K461">
        <v>15.12</v>
      </c>
      <c r="L461">
        <v>3.4</v>
      </c>
      <c r="M461">
        <v>7.2</v>
      </c>
      <c r="N461">
        <v>16.5</v>
      </c>
      <c r="O461">
        <v>150.4</v>
      </c>
    </row>
    <row r="462" spans="4:16" x14ac:dyDescent="0.25">
      <c r="D462" s="1"/>
      <c r="E462" s="1"/>
      <c r="F462" s="62">
        <v>119</v>
      </c>
      <c r="G462" t="s">
        <v>38</v>
      </c>
      <c r="J462">
        <v>250</v>
      </c>
      <c r="K462">
        <v>16.23</v>
      </c>
      <c r="L462">
        <v>9.83</v>
      </c>
      <c r="M462">
        <v>8.8800000000000008</v>
      </c>
      <c r="N462">
        <v>16.8</v>
      </c>
      <c r="O462">
        <v>169.34</v>
      </c>
    </row>
    <row r="463" spans="4:16" x14ac:dyDescent="0.25">
      <c r="D463" s="1"/>
      <c r="E463" s="1"/>
      <c r="F463" s="62">
        <v>180</v>
      </c>
      <c r="G463" s="50" t="s">
        <v>95</v>
      </c>
      <c r="J463">
        <v>150</v>
      </c>
      <c r="K463">
        <v>59.7</v>
      </c>
      <c r="L463">
        <v>14.7</v>
      </c>
      <c r="M463">
        <v>10.199999999999999</v>
      </c>
      <c r="N463">
        <v>22</v>
      </c>
      <c r="O463">
        <v>249.7</v>
      </c>
    </row>
    <row r="464" spans="4:16" x14ac:dyDescent="0.25">
      <c r="D464" s="1"/>
      <c r="E464" s="1"/>
      <c r="F464" s="61">
        <v>685</v>
      </c>
      <c r="G464" s="67" t="s">
        <v>11</v>
      </c>
      <c r="H464" s="68"/>
      <c r="I464" s="68"/>
      <c r="J464" s="1">
        <v>200</v>
      </c>
      <c r="K464" s="1">
        <v>2.4500000000000002</v>
      </c>
      <c r="L464" s="1">
        <v>0.2</v>
      </c>
      <c r="M464" s="1">
        <v>0</v>
      </c>
      <c r="N464" s="1">
        <v>9.1</v>
      </c>
      <c r="O464" s="1">
        <v>36</v>
      </c>
    </row>
    <row r="465" spans="4:15" x14ac:dyDescent="0.25">
      <c r="D465" s="1"/>
      <c r="E465" s="1"/>
      <c r="F465" s="61" t="s">
        <v>17</v>
      </c>
      <c r="G465" s="53" t="s">
        <v>20</v>
      </c>
      <c r="H465" s="54"/>
      <c r="I465" s="54"/>
      <c r="J465" s="1">
        <v>40</v>
      </c>
      <c r="K465" s="1">
        <v>6.5</v>
      </c>
      <c r="L465" s="1">
        <v>3.16</v>
      </c>
      <c r="M465" s="1">
        <v>0.4</v>
      </c>
      <c r="N465" s="1">
        <v>19.329999999999998</v>
      </c>
      <c r="O465" s="1">
        <v>81.33</v>
      </c>
    </row>
    <row r="466" spans="4:15" x14ac:dyDescent="0.25">
      <c r="D466" s="12" t="s">
        <v>66</v>
      </c>
      <c r="E466" s="12"/>
      <c r="F466" s="12"/>
      <c r="G466" s="64"/>
      <c r="H466" s="65"/>
      <c r="I466" s="66"/>
      <c r="J466" s="12">
        <f>SUM(J461:J465)</f>
        <v>800</v>
      </c>
      <c r="K466" s="12">
        <f t="shared" ref="K466:O466" si="91">SUM(K461:K465)</f>
        <v>100.00000000000001</v>
      </c>
      <c r="L466" s="12">
        <f t="shared" si="91"/>
        <v>31.29</v>
      </c>
      <c r="M466" s="12">
        <f t="shared" si="91"/>
        <v>26.68</v>
      </c>
      <c r="N466" s="12">
        <f t="shared" si="91"/>
        <v>83.72999999999999</v>
      </c>
      <c r="O466" s="12">
        <f t="shared" si="91"/>
        <v>686.7700000000001</v>
      </c>
    </row>
    <row r="467" spans="4:15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 t="s">
        <v>61</v>
      </c>
      <c r="O467" s="1">
        <v>7</v>
      </c>
    </row>
    <row r="468" spans="4:15" x14ac:dyDescent="0.25">
      <c r="D468" s="1" t="s">
        <v>14</v>
      </c>
      <c r="E468" s="18"/>
      <c r="F468" s="18">
        <v>11</v>
      </c>
      <c r="G468" s="76" t="s">
        <v>96</v>
      </c>
      <c r="H468" s="77"/>
      <c r="I468" s="77"/>
      <c r="J468" s="19">
        <v>100</v>
      </c>
      <c r="K468" s="19">
        <v>11.93</v>
      </c>
      <c r="L468" s="19">
        <v>1.2</v>
      </c>
      <c r="M468" s="19">
        <v>0.1</v>
      </c>
      <c r="N468" s="19">
        <v>11.6</v>
      </c>
      <c r="O468" s="19">
        <v>51</v>
      </c>
    </row>
    <row r="469" spans="4:15" x14ac:dyDescent="0.25">
      <c r="D469" s="1"/>
      <c r="E469" s="1"/>
      <c r="F469" s="1">
        <v>110</v>
      </c>
      <c r="G469" t="s">
        <v>40</v>
      </c>
      <c r="J469">
        <v>250</v>
      </c>
      <c r="K469">
        <v>23.52</v>
      </c>
      <c r="L469">
        <v>2</v>
      </c>
      <c r="M469">
        <v>5.4</v>
      </c>
      <c r="N469">
        <v>12.8</v>
      </c>
      <c r="O469">
        <v>111</v>
      </c>
    </row>
    <row r="470" spans="4:15" x14ac:dyDescent="0.25">
      <c r="D470" s="1"/>
      <c r="E470" s="1"/>
      <c r="F470" s="1">
        <v>462</v>
      </c>
      <c r="G470" s="23" t="s">
        <v>78</v>
      </c>
      <c r="H470" s="23"/>
      <c r="I470" s="23"/>
      <c r="J470">
        <v>100</v>
      </c>
      <c r="K470">
        <v>50.2</v>
      </c>
      <c r="L470">
        <v>9.1999999999999993</v>
      </c>
      <c r="M470">
        <v>13.5</v>
      </c>
      <c r="N470">
        <v>11.6</v>
      </c>
      <c r="O470">
        <v>207</v>
      </c>
    </row>
    <row r="471" spans="4:15" x14ac:dyDescent="0.25">
      <c r="D471" s="1"/>
      <c r="E471" s="1"/>
      <c r="F471" s="1">
        <v>202</v>
      </c>
      <c r="G471" t="s">
        <v>41</v>
      </c>
      <c r="J471">
        <v>180</v>
      </c>
      <c r="K471">
        <v>5.4</v>
      </c>
      <c r="L471">
        <v>6.55</v>
      </c>
      <c r="M471">
        <v>6.94</v>
      </c>
      <c r="N471">
        <v>36.549999999999997</v>
      </c>
      <c r="O471">
        <v>234.86</v>
      </c>
    </row>
    <row r="472" spans="4:15" x14ac:dyDescent="0.25">
      <c r="D472" s="1"/>
      <c r="E472" s="1"/>
      <c r="F472" s="61">
        <v>685</v>
      </c>
      <c r="G472" s="67" t="s">
        <v>11</v>
      </c>
      <c r="H472" s="68"/>
      <c r="I472" s="68"/>
      <c r="J472" s="1">
        <v>200</v>
      </c>
      <c r="K472" s="1">
        <v>2.4500000000000002</v>
      </c>
      <c r="L472" s="1">
        <v>0.2</v>
      </c>
      <c r="M472" s="1">
        <v>0</v>
      </c>
      <c r="N472" s="1">
        <v>9.1</v>
      </c>
      <c r="O472" s="1">
        <v>36</v>
      </c>
    </row>
    <row r="473" spans="4:15" x14ac:dyDescent="0.25">
      <c r="D473" s="1"/>
      <c r="E473" s="1"/>
      <c r="F473" s="61" t="s">
        <v>17</v>
      </c>
      <c r="G473" s="53" t="s">
        <v>20</v>
      </c>
      <c r="H473" s="54"/>
      <c r="I473" s="54"/>
      <c r="J473" s="1">
        <v>40</v>
      </c>
      <c r="K473" s="1">
        <v>6.5</v>
      </c>
      <c r="L473" s="1">
        <v>3.16</v>
      </c>
      <c r="M473" s="1">
        <v>0.4</v>
      </c>
      <c r="N473" s="1">
        <v>19.329999999999998</v>
      </c>
      <c r="O473" s="1">
        <v>81.33</v>
      </c>
    </row>
    <row r="474" spans="4:15" x14ac:dyDescent="0.25">
      <c r="D474" s="12" t="s">
        <v>66</v>
      </c>
      <c r="E474" s="12"/>
      <c r="F474" s="12"/>
      <c r="G474" s="64"/>
      <c r="H474" s="65"/>
      <c r="I474" s="66"/>
      <c r="J474" s="12">
        <f>SUM(J468:J473)</f>
        <v>870</v>
      </c>
      <c r="K474" s="12">
        <f t="shared" ref="K474:O474" si="92">SUM(K468:K473)</f>
        <v>100.00000000000001</v>
      </c>
      <c r="L474" s="12">
        <f t="shared" si="92"/>
        <v>22.31</v>
      </c>
      <c r="M474" s="12">
        <f t="shared" si="92"/>
        <v>26.34</v>
      </c>
      <c r="N474" s="12">
        <f t="shared" si="92"/>
        <v>100.97999999999999</v>
      </c>
      <c r="O474" s="12">
        <f t="shared" si="92"/>
        <v>721.19</v>
      </c>
    </row>
    <row r="475" spans="4:15" x14ac:dyDescent="0.25">
      <c r="D475" s="1"/>
      <c r="E475" s="1"/>
      <c r="F475" s="1"/>
      <c r="N475" t="s">
        <v>61</v>
      </c>
      <c r="O475">
        <v>8</v>
      </c>
    </row>
    <row r="476" spans="4:15" x14ac:dyDescent="0.25">
      <c r="D476" s="1" t="s">
        <v>14</v>
      </c>
      <c r="E476" s="18"/>
      <c r="F476" s="18"/>
      <c r="G476" s="51"/>
      <c r="H476" s="60"/>
      <c r="I476" s="51"/>
      <c r="J476" s="39"/>
      <c r="K476" s="39"/>
      <c r="L476" s="39"/>
      <c r="M476" s="39"/>
      <c r="N476" s="39"/>
      <c r="O476" s="39"/>
    </row>
    <row r="477" spans="4:15" x14ac:dyDescent="0.25">
      <c r="D477" s="1"/>
      <c r="E477" s="1"/>
      <c r="F477" s="1">
        <v>160</v>
      </c>
      <c r="G477" t="s">
        <v>79</v>
      </c>
      <c r="J477">
        <v>250</v>
      </c>
      <c r="K477">
        <v>13.39</v>
      </c>
      <c r="L477">
        <v>5.5</v>
      </c>
      <c r="M477">
        <v>5.2</v>
      </c>
      <c r="N477">
        <v>19.899999999999999</v>
      </c>
      <c r="O477">
        <v>150</v>
      </c>
    </row>
    <row r="478" spans="4:15" x14ac:dyDescent="0.25">
      <c r="D478" s="1"/>
      <c r="E478" s="1"/>
      <c r="F478" s="1">
        <v>304</v>
      </c>
      <c r="G478" t="s">
        <v>18</v>
      </c>
      <c r="J478">
        <v>180</v>
      </c>
      <c r="K478">
        <v>11.46</v>
      </c>
      <c r="L478">
        <v>4.4000000000000004</v>
      </c>
      <c r="M478">
        <v>6.44</v>
      </c>
      <c r="N478">
        <v>44</v>
      </c>
      <c r="O478">
        <v>251.6</v>
      </c>
    </row>
    <row r="479" spans="4:15" x14ac:dyDescent="0.25">
      <c r="D479" s="1"/>
      <c r="E479" s="1"/>
      <c r="F479" s="1">
        <v>288</v>
      </c>
      <c r="G479" t="s">
        <v>43</v>
      </c>
      <c r="J479">
        <v>100</v>
      </c>
      <c r="K479">
        <v>53.59</v>
      </c>
      <c r="L479">
        <v>23.46</v>
      </c>
      <c r="M479">
        <v>25.82</v>
      </c>
      <c r="N479">
        <v>0.5</v>
      </c>
      <c r="O479">
        <v>328</v>
      </c>
    </row>
    <row r="480" spans="4:15" x14ac:dyDescent="0.25">
      <c r="D480" s="1"/>
      <c r="E480" s="1"/>
      <c r="F480" s="61">
        <v>639</v>
      </c>
      <c r="G480" s="1" t="s">
        <v>19</v>
      </c>
      <c r="H480" s="1"/>
      <c r="I480" s="1"/>
      <c r="J480" s="1">
        <v>200</v>
      </c>
      <c r="K480" s="1">
        <v>7.14</v>
      </c>
      <c r="L480" s="1">
        <v>0.5</v>
      </c>
      <c r="M480" s="1">
        <v>0.1</v>
      </c>
      <c r="N480" s="1">
        <v>30.9</v>
      </c>
      <c r="O480" s="1">
        <v>123</v>
      </c>
    </row>
    <row r="481" spans="4:16" x14ac:dyDescent="0.25">
      <c r="D481" s="1"/>
      <c r="E481" s="1"/>
      <c r="F481" s="7" t="s">
        <v>17</v>
      </c>
      <c r="G481" t="s">
        <v>20</v>
      </c>
      <c r="J481" s="1">
        <v>90</v>
      </c>
      <c r="K481" s="1">
        <v>14.42</v>
      </c>
      <c r="L481" s="1">
        <v>7.11</v>
      </c>
      <c r="M481" s="1">
        <v>0.9</v>
      </c>
      <c r="N481" s="1">
        <v>43.5</v>
      </c>
      <c r="O481" s="1">
        <v>221.4</v>
      </c>
    </row>
    <row r="482" spans="4:16" x14ac:dyDescent="0.25">
      <c r="D482" s="12" t="s">
        <v>66</v>
      </c>
      <c r="E482" s="12"/>
      <c r="F482" s="12"/>
      <c r="G482" s="64"/>
      <c r="H482" s="65"/>
      <c r="I482" s="66"/>
      <c r="J482" s="12">
        <f t="shared" ref="J482:O482" si="93">SUM(J476:J481)</f>
        <v>820</v>
      </c>
      <c r="K482" s="12">
        <f t="shared" si="93"/>
        <v>100</v>
      </c>
      <c r="L482" s="12">
        <f t="shared" si="93"/>
        <v>40.97</v>
      </c>
      <c r="M482" s="12">
        <f t="shared" si="93"/>
        <v>38.46</v>
      </c>
      <c r="N482" s="12">
        <f t="shared" si="93"/>
        <v>138.80000000000001</v>
      </c>
      <c r="O482" s="12">
        <f t="shared" si="93"/>
        <v>1074</v>
      </c>
      <c r="P482" s="7"/>
    </row>
    <row r="483" spans="4:16" x14ac:dyDescent="0.25">
      <c r="D483" s="1"/>
      <c r="E483" s="1"/>
      <c r="F483" s="1"/>
      <c r="N483" t="s">
        <v>61</v>
      </c>
      <c r="O483">
        <v>9</v>
      </c>
    </row>
    <row r="484" spans="4:16" x14ac:dyDescent="0.25">
      <c r="D484" s="1" t="s">
        <v>82</v>
      </c>
      <c r="E484" s="1"/>
      <c r="F484" s="1">
        <v>64</v>
      </c>
      <c r="G484" s="48" t="s">
        <v>97</v>
      </c>
      <c r="J484">
        <v>100</v>
      </c>
      <c r="K484" s="15">
        <v>11.67</v>
      </c>
      <c r="L484">
        <v>1.7</v>
      </c>
      <c r="M484">
        <v>8</v>
      </c>
      <c r="N484">
        <v>8.3000000000000007</v>
      </c>
      <c r="O484">
        <v>116</v>
      </c>
    </row>
    <row r="485" spans="4:16" x14ac:dyDescent="0.25">
      <c r="D485" s="1"/>
      <c r="E485" s="1"/>
      <c r="F485" s="1">
        <v>102</v>
      </c>
      <c r="G485" t="s">
        <v>44</v>
      </c>
      <c r="J485">
        <v>250</v>
      </c>
      <c r="K485" s="15">
        <v>20.39</v>
      </c>
      <c r="L485">
        <v>5.6</v>
      </c>
      <c r="M485">
        <v>10.84</v>
      </c>
      <c r="N485">
        <v>19.23</v>
      </c>
      <c r="O485">
        <v>144.43</v>
      </c>
    </row>
    <row r="486" spans="4:16" x14ac:dyDescent="0.25">
      <c r="D486" s="1"/>
      <c r="E486" s="1"/>
      <c r="F486" s="1">
        <v>261</v>
      </c>
      <c r="G486" t="s">
        <v>25</v>
      </c>
      <c r="J486">
        <v>125</v>
      </c>
      <c r="K486" s="15">
        <v>50.21</v>
      </c>
      <c r="L486">
        <v>16.579999999999998</v>
      </c>
      <c r="M486">
        <v>11.03</v>
      </c>
      <c r="N486">
        <v>3.28</v>
      </c>
      <c r="O486">
        <v>200</v>
      </c>
    </row>
    <row r="487" spans="4:16" x14ac:dyDescent="0.25">
      <c r="D487" s="1"/>
      <c r="E487" s="1"/>
      <c r="F487" s="1">
        <v>302</v>
      </c>
      <c r="G487" t="s">
        <v>26</v>
      </c>
      <c r="J487">
        <v>200</v>
      </c>
      <c r="K487" s="15">
        <v>8.7799999999999994</v>
      </c>
      <c r="L487">
        <v>11.47</v>
      </c>
      <c r="M487">
        <v>8.1199999999999992</v>
      </c>
      <c r="N487">
        <v>51.52</v>
      </c>
      <c r="O487">
        <v>325</v>
      </c>
    </row>
    <row r="488" spans="4:16" x14ac:dyDescent="0.25">
      <c r="D488" s="1"/>
      <c r="E488" s="1"/>
      <c r="F488" s="61">
        <v>685</v>
      </c>
      <c r="G488" s="67" t="s">
        <v>11</v>
      </c>
      <c r="H488" s="68"/>
      <c r="I488" s="68"/>
      <c r="J488" s="1">
        <v>200</v>
      </c>
      <c r="K488" s="1">
        <v>2.4500000000000002</v>
      </c>
      <c r="L488" s="1">
        <v>0.2</v>
      </c>
      <c r="M488" s="1">
        <v>0</v>
      </c>
      <c r="N488" s="1">
        <v>9.1</v>
      </c>
      <c r="O488" s="1">
        <v>36</v>
      </c>
    </row>
    <row r="489" spans="4:16" x14ac:dyDescent="0.25">
      <c r="D489" s="1"/>
      <c r="E489" s="1"/>
      <c r="F489" s="61" t="s">
        <v>17</v>
      </c>
      <c r="G489" s="53" t="s">
        <v>20</v>
      </c>
      <c r="H489" s="54"/>
      <c r="I489" s="54"/>
      <c r="J489" s="1">
        <v>40</v>
      </c>
      <c r="K489" s="1">
        <v>6.5</v>
      </c>
      <c r="L489" s="1">
        <v>3.16</v>
      </c>
      <c r="M489" s="1">
        <v>0.4</v>
      </c>
      <c r="N489" s="1">
        <v>19.329999999999998</v>
      </c>
      <c r="O489" s="1">
        <v>81.33</v>
      </c>
    </row>
    <row r="490" spans="4:16" x14ac:dyDescent="0.25">
      <c r="D490" s="12" t="s">
        <v>66</v>
      </c>
      <c r="E490" s="12"/>
      <c r="F490" s="12"/>
      <c r="G490" s="64"/>
      <c r="H490" s="65"/>
      <c r="I490" s="66"/>
      <c r="J490" s="12">
        <f>SUM(J484:J489)</f>
        <v>915</v>
      </c>
      <c r="K490" s="12">
        <f t="shared" ref="K490:O490" si="94">SUM(K484:K489)</f>
        <v>100.00000000000001</v>
      </c>
      <c r="L490" s="12">
        <f t="shared" si="94"/>
        <v>38.710000000000008</v>
      </c>
      <c r="M490" s="12">
        <f t="shared" si="94"/>
        <v>38.389999999999993</v>
      </c>
      <c r="N490" s="12">
        <f t="shared" si="94"/>
        <v>110.76</v>
      </c>
      <c r="O490" s="12">
        <f t="shared" si="94"/>
        <v>902.7600000000001</v>
      </c>
    </row>
    <row r="491" spans="4:16" x14ac:dyDescent="0.25">
      <c r="D491" s="1"/>
      <c r="E491" s="1"/>
      <c r="F491" s="1"/>
      <c r="G491" s="67"/>
      <c r="H491" s="68"/>
      <c r="I491" s="69"/>
      <c r="J491" s="1"/>
      <c r="K491" s="1"/>
      <c r="L491" s="1"/>
      <c r="M491" s="1"/>
      <c r="N491" s="1" t="s">
        <v>61</v>
      </c>
      <c r="O491" s="1">
        <v>10</v>
      </c>
    </row>
    <row r="492" spans="4:16" x14ac:dyDescent="0.25">
      <c r="D492" s="1" t="s">
        <v>14</v>
      </c>
      <c r="E492" s="1"/>
      <c r="F492" s="1">
        <v>42</v>
      </c>
      <c r="G492" t="s">
        <v>83</v>
      </c>
      <c r="J492">
        <v>106</v>
      </c>
      <c r="K492" s="15">
        <v>13.09</v>
      </c>
      <c r="L492">
        <v>1.8</v>
      </c>
      <c r="M492">
        <v>4.5999999999999996</v>
      </c>
      <c r="N492">
        <v>9.6</v>
      </c>
      <c r="O492">
        <v>91</v>
      </c>
    </row>
    <row r="493" spans="4:16" x14ac:dyDescent="0.25">
      <c r="D493" s="1"/>
      <c r="E493" s="1"/>
      <c r="F493" s="1">
        <v>87</v>
      </c>
      <c r="G493" t="s">
        <v>34</v>
      </c>
      <c r="J493">
        <v>250</v>
      </c>
      <c r="K493" s="15">
        <v>24.23</v>
      </c>
      <c r="L493">
        <v>9.98</v>
      </c>
      <c r="M493">
        <v>9.76</v>
      </c>
      <c r="N493">
        <v>16.62</v>
      </c>
      <c r="O493">
        <v>199.81</v>
      </c>
    </row>
    <row r="494" spans="4:16" x14ac:dyDescent="0.25">
      <c r="D494" s="1"/>
      <c r="E494" s="1"/>
      <c r="F494" s="1">
        <v>205</v>
      </c>
      <c r="G494" t="s">
        <v>52</v>
      </c>
      <c r="J494">
        <v>230</v>
      </c>
      <c r="K494" s="15">
        <v>13.26</v>
      </c>
      <c r="L494">
        <v>6.5</v>
      </c>
      <c r="M494">
        <v>5.2</v>
      </c>
      <c r="N494">
        <v>35.93</v>
      </c>
      <c r="O494">
        <v>225</v>
      </c>
    </row>
    <row r="495" spans="4:16" x14ac:dyDescent="0.25">
      <c r="D495" s="1"/>
      <c r="E495" s="1"/>
      <c r="F495" s="1">
        <v>349</v>
      </c>
      <c r="G495" t="s">
        <v>19</v>
      </c>
      <c r="J495">
        <v>200</v>
      </c>
      <c r="K495" s="15">
        <v>7.14</v>
      </c>
      <c r="L495">
        <v>0.66</v>
      </c>
      <c r="M495">
        <v>0.09</v>
      </c>
      <c r="N495">
        <v>32.01</v>
      </c>
      <c r="O495">
        <v>132.80000000000001</v>
      </c>
    </row>
    <row r="496" spans="4:16" x14ac:dyDescent="0.25">
      <c r="D496" s="1"/>
      <c r="E496" s="1"/>
      <c r="F496" s="7" t="s">
        <v>17</v>
      </c>
      <c r="G496" t="s">
        <v>20</v>
      </c>
      <c r="J496">
        <v>100</v>
      </c>
      <c r="K496">
        <v>16.239999999999998</v>
      </c>
      <c r="L496">
        <v>7.9</v>
      </c>
      <c r="M496">
        <v>1</v>
      </c>
      <c r="N496">
        <v>48.3</v>
      </c>
      <c r="O496">
        <v>246</v>
      </c>
    </row>
    <row r="497" spans="4:15" x14ac:dyDescent="0.25">
      <c r="D497" s="1"/>
      <c r="E497" s="1"/>
      <c r="F497" s="1">
        <v>42</v>
      </c>
      <c r="G497" t="s">
        <v>10</v>
      </c>
      <c r="J497">
        <v>20</v>
      </c>
      <c r="K497">
        <v>26.04</v>
      </c>
      <c r="L497">
        <v>4.6399999999999997</v>
      </c>
      <c r="M497">
        <v>5.9</v>
      </c>
      <c r="O497">
        <v>72.8</v>
      </c>
    </row>
    <row r="498" spans="4:15" x14ac:dyDescent="0.25">
      <c r="D498" s="12" t="s">
        <v>66</v>
      </c>
      <c r="E498" s="12"/>
      <c r="F498" s="12"/>
      <c r="G498" s="64"/>
      <c r="H498" s="65"/>
      <c r="I498" s="66"/>
      <c r="J498" s="12">
        <f t="shared" ref="J498:O498" si="95">SUM(J492:J497)</f>
        <v>906</v>
      </c>
      <c r="K498" s="12">
        <f t="shared" si="95"/>
        <v>100</v>
      </c>
      <c r="L498" s="12">
        <f t="shared" si="95"/>
        <v>31.480000000000004</v>
      </c>
      <c r="M498" s="12">
        <f t="shared" si="95"/>
        <v>26.549999999999997</v>
      </c>
      <c r="N498" s="12">
        <f t="shared" si="95"/>
        <v>142.45999999999998</v>
      </c>
      <c r="O498" s="12">
        <f t="shared" si="95"/>
        <v>967.40999999999985</v>
      </c>
    </row>
    <row r="499" spans="4:15" x14ac:dyDescent="0.25">
      <c r="D499" s="1"/>
      <c r="E499" s="1"/>
      <c r="F499" s="1"/>
      <c r="G499" s="1" t="s">
        <v>45</v>
      </c>
      <c r="H499" s="1"/>
      <c r="I499" s="1"/>
      <c r="J499" s="1">
        <f t="shared" ref="J499:O499" si="96">J429+J436+J444+J451+J459+J466+J474+J482+J490+J498</f>
        <v>8518</v>
      </c>
      <c r="K499" s="1">
        <f t="shared" si="96"/>
        <v>1000</v>
      </c>
      <c r="L499" s="1">
        <f t="shared" si="96"/>
        <v>293.95000000000005</v>
      </c>
      <c r="M499" s="1">
        <f t="shared" si="96"/>
        <v>290.87</v>
      </c>
      <c r="N499" s="1">
        <f t="shared" si="96"/>
        <v>1053.72</v>
      </c>
      <c r="O499" s="1">
        <f t="shared" si="96"/>
        <v>7992.52</v>
      </c>
    </row>
  </sheetData>
  <mergeCells count="223">
    <mergeCell ref="D2:G2"/>
    <mergeCell ref="D6:P6"/>
    <mergeCell ref="D7:P7"/>
    <mergeCell ref="D8:O8"/>
    <mergeCell ref="D9:O9"/>
    <mergeCell ref="D10:O10"/>
    <mergeCell ref="D11:O11"/>
    <mergeCell ref="D12:O12"/>
    <mergeCell ref="D13:O13"/>
    <mergeCell ref="D14:O14"/>
    <mergeCell ref="D15:O15"/>
    <mergeCell ref="G18:I18"/>
    <mergeCell ref="G21:I21"/>
    <mergeCell ref="G22:I22"/>
    <mergeCell ref="G23:I23"/>
    <mergeCell ref="G24:I24"/>
    <mergeCell ref="D25:I25"/>
    <mergeCell ref="G26:I26"/>
    <mergeCell ref="G27:I27"/>
    <mergeCell ref="G29:I29"/>
    <mergeCell ref="G30:I30"/>
    <mergeCell ref="G32:I32"/>
    <mergeCell ref="G33:I33"/>
    <mergeCell ref="G34:I34"/>
    <mergeCell ref="G36:I36"/>
    <mergeCell ref="G37:I37"/>
    <mergeCell ref="G38:I38"/>
    <mergeCell ref="G44:I44"/>
    <mergeCell ref="G48:I48"/>
    <mergeCell ref="G49:I49"/>
    <mergeCell ref="G50:I50"/>
    <mergeCell ref="G53:I53"/>
    <mergeCell ref="G54:I54"/>
    <mergeCell ref="G58:I58"/>
    <mergeCell ref="D60:I60"/>
    <mergeCell ref="G61:I61"/>
    <mergeCell ref="G68:I68"/>
    <mergeCell ref="G70:I70"/>
    <mergeCell ref="G71:I71"/>
    <mergeCell ref="G74:I74"/>
    <mergeCell ref="G75:I75"/>
    <mergeCell ref="G76:I76"/>
    <mergeCell ref="G77:I77"/>
    <mergeCell ref="D78:I78"/>
    <mergeCell ref="G79:I79"/>
    <mergeCell ref="G85:I85"/>
    <mergeCell ref="G88:I88"/>
    <mergeCell ref="G89:I89"/>
    <mergeCell ref="G94:I94"/>
    <mergeCell ref="D96:I96"/>
    <mergeCell ref="G104:I104"/>
    <mergeCell ref="G106:I106"/>
    <mergeCell ref="G107:I107"/>
    <mergeCell ref="G110:I110"/>
    <mergeCell ref="G111:I111"/>
    <mergeCell ref="G112:I112"/>
    <mergeCell ref="D113:I113"/>
    <mergeCell ref="G120:I120"/>
    <mergeCell ref="G121:I121"/>
    <mergeCell ref="G122:I122"/>
    <mergeCell ref="G123:I123"/>
    <mergeCell ref="G124:I124"/>
    <mergeCell ref="D130:I130"/>
    <mergeCell ref="G132:I132"/>
    <mergeCell ref="G137:I137"/>
    <mergeCell ref="G139:I139"/>
    <mergeCell ref="G141:I141"/>
    <mergeCell ref="G142:I142"/>
    <mergeCell ref="G143:I143"/>
    <mergeCell ref="G147:I147"/>
    <mergeCell ref="D149:I149"/>
    <mergeCell ref="G150:I150"/>
    <mergeCell ref="G158:I158"/>
    <mergeCell ref="G160:I160"/>
    <mergeCell ref="G161:I161"/>
    <mergeCell ref="G166:I166"/>
    <mergeCell ref="D168:I168"/>
    <mergeCell ref="G177:I177"/>
    <mergeCell ref="G180:I180"/>
    <mergeCell ref="G184:I184"/>
    <mergeCell ref="D186:I186"/>
    <mergeCell ref="G187:I187"/>
    <mergeCell ref="G193:I193"/>
    <mergeCell ref="H205:L205"/>
    <mergeCell ref="D206:P206"/>
    <mergeCell ref="D207:P207"/>
    <mergeCell ref="D208:O208"/>
    <mergeCell ref="D209:O209"/>
    <mergeCell ref="D210:O210"/>
    <mergeCell ref="D211:O211"/>
    <mergeCell ref="D212:O212"/>
    <mergeCell ref="D213:O213"/>
    <mergeCell ref="D214:O214"/>
    <mergeCell ref="D215:O215"/>
    <mergeCell ref="G218:I218"/>
    <mergeCell ref="D219:O219"/>
    <mergeCell ref="D220:O220"/>
    <mergeCell ref="G221:I221"/>
    <mergeCell ref="G222:I222"/>
    <mergeCell ref="G223:I223"/>
    <mergeCell ref="G224:I224"/>
    <mergeCell ref="D225:I225"/>
    <mergeCell ref="G226:I226"/>
    <mergeCell ref="G227:I227"/>
    <mergeCell ref="G229:I229"/>
    <mergeCell ref="G230:I230"/>
    <mergeCell ref="G232:I232"/>
    <mergeCell ref="G233:I233"/>
    <mergeCell ref="G234:I234"/>
    <mergeCell ref="G236:I236"/>
    <mergeCell ref="G237:I237"/>
    <mergeCell ref="G238:I238"/>
    <mergeCell ref="G239:I239"/>
    <mergeCell ref="G242:I242"/>
    <mergeCell ref="D244:I244"/>
    <mergeCell ref="G245:I245"/>
    <mergeCell ref="G246:I246"/>
    <mergeCell ref="G247:I247"/>
    <mergeCell ref="G249:I249"/>
    <mergeCell ref="G250:I250"/>
    <mergeCell ref="G251:I251"/>
    <mergeCell ref="G254:I254"/>
    <mergeCell ref="G255:I255"/>
    <mergeCell ref="G259:I259"/>
    <mergeCell ref="D261:I261"/>
    <mergeCell ref="G262:I262"/>
    <mergeCell ref="G269:I269"/>
    <mergeCell ref="G271:I271"/>
    <mergeCell ref="G272:I272"/>
    <mergeCell ref="G275:I275"/>
    <mergeCell ref="G276:I276"/>
    <mergeCell ref="G277:I277"/>
    <mergeCell ref="G278:I278"/>
    <mergeCell ref="D279:I279"/>
    <mergeCell ref="G280:I280"/>
    <mergeCell ref="D281:E281"/>
    <mergeCell ref="G281:I281"/>
    <mergeCell ref="D282:F282"/>
    <mergeCell ref="G283:I283"/>
    <mergeCell ref="G288:I288"/>
    <mergeCell ref="G289:I289"/>
    <mergeCell ref="G291:I291"/>
    <mergeCell ref="G292:I292"/>
    <mergeCell ref="G297:I297"/>
    <mergeCell ref="D299:I299"/>
    <mergeCell ref="G300:I300"/>
    <mergeCell ref="G307:I307"/>
    <mergeCell ref="G309:I309"/>
    <mergeCell ref="G310:I310"/>
    <mergeCell ref="G313:I313"/>
    <mergeCell ref="G314:I314"/>
    <mergeCell ref="G315:I315"/>
    <mergeCell ref="D316:I316"/>
    <mergeCell ref="G323:I323"/>
    <mergeCell ref="G324:I324"/>
    <mergeCell ref="G325:I325"/>
    <mergeCell ref="G326:I326"/>
    <mergeCell ref="G327:I327"/>
    <mergeCell ref="D333:I333"/>
    <mergeCell ref="G335:I335"/>
    <mergeCell ref="G340:I340"/>
    <mergeCell ref="G342:I342"/>
    <mergeCell ref="G344:I344"/>
    <mergeCell ref="G345:I345"/>
    <mergeCell ref="G346:I346"/>
    <mergeCell ref="G349:I349"/>
    <mergeCell ref="G351:I351"/>
    <mergeCell ref="G352:I352"/>
    <mergeCell ref="D353:I353"/>
    <mergeCell ref="G354:I354"/>
    <mergeCell ref="G362:I362"/>
    <mergeCell ref="G365:I365"/>
    <mergeCell ref="G366:I366"/>
    <mergeCell ref="G371:I371"/>
    <mergeCell ref="D373:I373"/>
    <mergeCell ref="G382:I382"/>
    <mergeCell ref="G385:I385"/>
    <mergeCell ref="G389:I389"/>
    <mergeCell ref="D391:I391"/>
    <mergeCell ref="G397:I397"/>
    <mergeCell ref="G398:I398"/>
    <mergeCell ref="D408:P408"/>
    <mergeCell ref="D409:P409"/>
    <mergeCell ref="D410:O410"/>
    <mergeCell ref="D411:O411"/>
    <mergeCell ref="D412:O412"/>
    <mergeCell ref="D413:O413"/>
    <mergeCell ref="D414:O414"/>
    <mergeCell ref="G449:I449"/>
    <mergeCell ref="G451:I451"/>
    <mergeCell ref="D415:O415"/>
    <mergeCell ref="D416:O416"/>
    <mergeCell ref="D417:O417"/>
    <mergeCell ref="G420:I420"/>
    <mergeCell ref="G423:I423"/>
    <mergeCell ref="G425:I425"/>
    <mergeCell ref="G426:I426"/>
    <mergeCell ref="G427:I427"/>
    <mergeCell ref="G428:I428"/>
    <mergeCell ref="G490:I490"/>
    <mergeCell ref="G491:I491"/>
    <mergeCell ref="G498:I498"/>
    <mergeCell ref="G100:I100"/>
    <mergeCell ref="G101:I101"/>
    <mergeCell ref="G102:I102"/>
    <mergeCell ref="G264:I264"/>
    <mergeCell ref="G303:I303"/>
    <mergeCell ref="G458:I458"/>
    <mergeCell ref="G459:I459"/>
    <mergeCell ref="G464:I464"/>
    <mergeCell ref="G466:I466"/>
    <mergeCell ref="G468:I468"/>
    <mergeCell ref="G472:I472"/>
    <mergeCell ref="G474:I474"/>
    <mergeCell ref="G482:I482"/>
    <mergeCell ref="G488:I488"/>
    <mergeCell ref="G429:I429"/>
    <mergeCell ref="G430:I430"/>
    <mergeCell ref="G434:I434"/>
    <mergeCell ref="G435:I435"/>
    <mergeCell ref="G436:I436"/>
    <mergeCell ref="G442:I442"/>
    <mergeCell ref="G444:I44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2025-05-29T05:16:25Z</dcterms:modified>
</cp:coreProperties>
</file>